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210" windowWidth="11355" windowHeight="8940"/>
  </bookViews>
  <sheets>
    <sheet name="บัญชีสรุปจำนวนโครงการ" sheetId="24" r:id="rId1"/>
    <sheet name="ด้านที่ 1 แผนงานสร้างความเข้มฯ" sheetId="1" r:id="rId2"/>
    <sheet name="ด้านที่ 2 แผนงานอุตฯ " sheetId="2" r:id="rId3"/>
    <sheet name="ด้านที่ 2 แผนงานการศึกษา" sheetId="46" r:id="rId4"/>
    <sheet name="ด้านที่ 2 แผนงานเคหะและชุมชน" sheetId="34" r:id="rId5"/>
    <sheet name="ด้าน 3 แผนบริหารทั่วไป" sheetId="3" r:id="rId6"/>
    <sheet name="ด้าน 3 แผนการศึกษา" sheetId="35" r:id="rId7"/>
    <sheet name="ด้าน 3. แผนสาธารณสุข" sheetId="36" r:id="rId8"/>
    <sheet name="ด้าน 3 แผนงานสังคมสงเคราะห์" sheetId="47" r:id="rId9"/>
    <sheet name="ด้าน 3 แผนงานสร้างความเข้มแข็ง" sheetId="48" r:id="rId10"/>
    <sheet name="ด้าน 3 แผนงานการศาสนาฯ" sheetId="49" r:id="rId11"/>
    <sheet name="ด้าน 3 แผนงานงบกลาง" sheetId="52" r:id="rId12"/>
    <sheet name="ด้านที่ 4 แผนงานบริหารฯ" sheetId="5" r:id="rId13"/>
    <sheet name="ด้าน 4 แผนงานความสงบฯ" sheetId="4" r:id="rId14"/>
    <sheet name="ด้าน 4 แผนงานสร้างความเข้มแข็ง" sheetId="50" r:id="rId15"/>
    <sheet name="ด้าน 4 แผนงานเคหะและชุมชน" sheetId="51" r:id="rId16"/>
    <sheet name="บัญชีครุภัณฑ์แผนบริหารงานทั่วไป" sheetId="39" r:id="rId17"/>
    <sheet name="บัญชีครุภัณฑ์แผนงานการศึกษา" sheetId="44" r:id="rId18"/>
    <sheet name="บัญชีครุภัณฑ์แผนงานเคหะ" sheetId="41" r:id="rId19"/>
    <sheet name="โครงการพัฒนา 2563" sheetId="45" r:id="rId20"/>
  </sheets>
  <definedNames>
    <definedName name="_xlnm.Print_Area" localSheetId="6">'ด้าน 3 แผนการศึกษา'!$A$1:$R$141</definedName>
    <definedName name="_xlnm.Print_Area" localSheetId="11">'ด้าน 3 แผนงานงบกลาง'!$A$1:$R$38</definedName>
    <definedName name="_xlnm.Print_Area" localSheetId="8">'ด้าน 3 แผนงานสังคมสงเคราะห์'!$A$1:$R$24</definedName>
    <definedName name="_xlnm.Print_Area" localSheetId="5">'ด้าน 3 แผนบริหารทั่วไป'!$A$1:$R$18</definedName>
    <definedName name="_xlnm.Print_Area" localSheetId="7">'ด้าน 3. แผนสาธารณสุข'!$A$1:$R$384</definedName>
    <definedName name="_xlnm.Print_Area" localSheetId="13">'ด้าน 4 แผนงานความสงบฯ'!$A$1:$R$26</definedName>
    <definedName name="_xlnm.Print_Area" localSheetId="15">'ด้าน 4 แผนงานเคหะและชุมชน'!$A$1:$R$25</definedName>
    <definedName name="_xlnm.Print_Area" localSheetId="14">'ด้าน 4 แผนงานสร้างความเข้มแข็ง'!$A$1:$R$25</definedName>
    <definedName name="_xlnm.Print_Area" localSheetId="1">'ด้านที่ 1 แผนงานสร้างความเข้มฯ'!$A$1:$R$57</definedName>
    <definedName name="_xlnm.Print_Area" localSheetId="4">'ด้านที่ 2 แผนงานเคหะและชุมชน'!$A$1:$R$25</definedName>
    <definedName name="_xlnm.Print_Area" localSheetId="2">'ด้านที่ 2 แผนงานอุตฯ '!$A$1:$R$103</definedName>
    <definedName name="_xlnm.Print_Area" localSheetId="12">'ด้านที่ 4 แผนงานบริหารฯ'!$A$1:$R$71</definedName>
    <definedName name="_xlnm.Print_Area" localSheetId="17">บัญชีครุภัณฑ์แผนงานการศึกษา!$A$1:$R$79</definedName>
    <definedName name="_xlnm.Print_Area" localSheetId="18">บัญชีครุภัณฑ์แผนงานเคหะ!$A$1:$R$40</definedName>
    <definedName name="_xlnm.Print_Area" localSheetId="16">บัญชีครุภัณฑ์แผนบริหารงานทั่วไป!$A$1:$R$109</definedName>
    <definedName name="_xlnm.Print_Area" localSheetId="0">บัญชีสรุปจำนวนโครงการ!$A$1:$G$36</definedName>
    <definedName name="_xlnm.Print_Titles" localSheetId="19">'โครงการพัฒนา 2563'!$1:$4</definedName>
    <definedName name="_xlnm.Print_Titles" localSheetId="6">'ด้าน 3 แผนการศึกษา'!$1:$7</definedName>
    <definedName name="_xlnm.Print_Titles" localSheetId="10">'ด้าน 3 แผนงานการศาสนาฯ'!$1:$7</definedName>
    <definedName name="_xlnm.Print_Titles" localSheetId="11">'ด้าน 3 แผนงานงบกลาง'!$1:$7</definedName>
    <definedName name="_xlnm.Print_Titles" localSheetId="9">'ด้าน 3 แผนงานสร้างความเข้มแข็ง'!$1:$7</definedName>
    <definedName name="_xlnm.Print_Titles" localSheetId="7">'ด้าน 3. แผนสาธารณสุข'!$1:$7</definedName>
    <definedName name="_xlnm.Print_Titles" localSheetId="13">'ด้าน 4 แผนงานความสงบฯ'!$1:$7</definedName>
    <definedName name="_xlnm.Print_Titles" localSheetId="1">'ด้านที่ 1 แผนงานสร้างความเข้มฯ'!$1:$8</definedName>
    <definedName name="_xlnm.Print_Titles" localSheetId="2">'ด้านที่ 2 แผนงานอุตฯ '!$1:$8</definedName>
    <definedName name="_xlnm.Print_Titles" localSheetId="12">'ด้านที่ 4 แผนงานบริหารฯ'!$1:$7</definedName>
    <definedName name="_xlnm.Print_Titles" localSheetId="17">บัญชีครุภัณฑ์แผนงานการศึกษา!$1:$7</definedName>
    <definedName name="_xlnm.Print_Titles" localSheetId="18">บัญชีครุภัณฑ์แผนงานเคหะ!$1:$7</definedName>
    <definedName name="_xlnm.Print_Titles" localSheetId="16">บัญชีครุภัณฑ์แผนบริหารงานทั่วไป!$1:$7</definedName>
    <definedName name="_xlnm.Print_Titles" localSheetId="0">บัญชีสรุปจำนวนโครงการ!$1:$6</definedName>
  </definedNames>
  <calcPr calcId="144525"/>
</workbook>
</file>

<file path=xl/calcChain.xml><?xml version="1.0" encoding="utf-8"?>
<calcChain xmlns="http://schemas.openxmlformats.org/spreadsheetml/2006/main">
  <c r="F34" i="24" l="1"/>
  <c r="D25" i="24"/>
  <c r="D34" i="24" s="1"/>
  <c r="D33" i="24"/>
  <c r="D18" i="24"/>
  <c r="D15" i="24"/>
  <c r="D14" i="24"/>
  <c r="D13" i="24"/>
  <c r="D9" i="24"/>
  <c r="H21" i="24"/>
  <c r="D39" i="41" l="1"/>
  <c r="D38" i="52" l="1"/>
  <c r="E10" i="24"/>
  <c r="C16" i="24" l="1"/>
  <c r="D88" i="48"/>
  <c r="D71" i="5"/>
  <c r="D109" i="39"/>
  <c r="D78" i="44"/>
  <c r="D23" i="51"/>
  <c r="D23" i="50"/>
  <c r="D24" i="4"/>
  <c r="D35" i="49"/>
  <c r="D13" i="47" l="1"/>
  <c r="D378" i="36"/>
  <c r="D139" i="35" l="1"/>
  <c r="D14" i="34"/>
  <c r="D103" i="2"/>
  <c r="D17" i="46"/>
  <c r="D57" i="1"/>
  <c r="C140" i="45" l="1"/>
  <c r="C33" i="24" l="1"/>
  <c r="C10" i="24"/>
  <c r="E33" i="24"/>
  <c r="D18" i="3"/>
  <c r="E25" i="24"/>
  <c r="C25" i="24"/>
  <c r="C34" i="24" s="1"/>
  <c r="E16" i="24"/>
  <c r="D29" i="24" l="1"/>
  <c r="D21" i="24"/>
  <c r="D32" i="24"/>
  <c r="D24" i="24"/>
  <c r="D20" i="24"/>
  <c r="D31" i="24"/>
  <c r="D23" i="24"/>
  <c r="D19" i="24"/>
  <c r="D16" i="24"/>
  <c r="D30" i="24"/>
  <c r="D22" i="24"/>
  <c r="D10" i="24"/>
  <c r="E34" i="24"/>
  <c r="F31" i="24" l="1"/>
  <c r="F23" i="24"/>
  <c r="F19" i="24"/>
  <c r="F13" i="24"/>
  <c r="F21" i="24"/>
  <c r="F32" i="24"/>
  <c r="F20" i="24"/>
  <c r="F30" i="24"/>
  <c r="F22" i="24"/>
  <c r="F18" i="24"/>
  <c r="F9" i="24"/>
  <c r="F29" i="24"/>
  <c r="F15" i="24"/>
  <c r="F24" i="24"/>
  <c r="F14" i="24"/>
  <c r="F10" i="24"/>
  <c r="F33" i="24"/>
  <c r="F16" i="24" l="1"/>
  <c r="F25" i="24"/>
</calcChain>
</file>

<file path=xl/sharedStrings.xml><?xml version="1.0" encoding="utf-8"?>
<sst xmlns="http://schemas.openxmlformats.org/spreadsheetml/2006/main" count="2331" uniqueCount="936">
  <si>
    <t>บัญชีโครงการ/กิจกรรม/งบประมาณ</t>
  </si>
  <si>
    <t>ลำดับ</t>
  </si>
  <si>
    <t>ที่</t>
  </si>
  <si>
    <t>โครงการ/กิจกรรม</t>
  </si>
  <si>
    <t>รายละเอียดของ</t>
  </si>
  <si>
    <t>งบประมาณ</t>
  </si>
  <si>
    <t>สถานที่</t>
  </si>
  <si>
    <t>ดำเนินการ</t>
  </si>
  <si>
    <t>หน่วยดำเนินการ</t>
  </si>
  <si>
    <t>(บาท)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</si>
  <si>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</si>
  <si>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</si>
  <si>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</si>
  <si>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</si>
  <si>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</si>
  <si>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</si>
  <si>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</si>
  <si>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</si>
  <si>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</si>
  <si>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</si>
  <si>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</si>
  <si>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</si>
  <si>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อบต.กุสุมาลย์</t>
  </si>
  <si>
    <t>รวม</t>
  </si>
  <si>
    <t>โครงการ</t>
  </si>
  <si>
    <t>ยุทธศาสตร์/แนวทางการพัฒนา</t>
  </si>
  <si>
    <t>ที่ดำเนินการ</t>
  </si>
  <si>
    <t>คิดเป็นร้อยละ</t>
  </si>
  <si>
    <t>ของงบประมาณ</t>
  </si>
  <si>
    <t>ทั้งหมด</t>
  </si>
  <si>
    <t>จำนวน</t>
  </si>
  <si>
    <t>ของโครงการ</t>
  </si>
  <si>
    <t>ยุทธศาสตร์การพัฒนาด้านทรัพยากรมนุษย์</t>
  </si>
  <si>
    <t>ยุทธศาสตร์การพัฒนาด้านบริหารจัดการบ้านเมืองที่ดี</t>
  </si>
  <si>
    <t>รวมทั้งสิ้น</t>
  </si>
  <si>
    <t>บัญชีสรุปจำนวนโครงการและงบประมาณ</t>
  </si>
  <si>
    <t>กองคลัง</t>
  </si>
  <si>
    <t>สำนักงานปลัด</t>
  </si>
  <si>
    <t>ขององค์การบริหารส่วนตำบลกุสุมาลย์  อำเภอกุสุมาลย์  จังหวัดสกลนคร</t>
  </si>
  <si>
    <t>เพื่อจ่ายเป็นค่าใช้จ่ายตาม</t>
  </si>
  <si>
    <t>กองช่าง</t>
  </si>
  <si>
    <t>เพื่อจ่ายเป็นค่าดำเนินการตาม</t>
  </si>
  <si>
    <t>เพื่อจ่ายเป็นค่าใช้จ่ายตามโครงการ</t>
  </si>
  <si>
    <t xml:space="preserve"> </t>
  </si>
  <si>
    <t>จังหวัดสกลนคร</t>
  </si>
  <si>
    <t>อำเภอกุสุมาลย์ จังหวัดสกลนคร</t>
  </si>
  <si>
    <t>เบี้ยยังชีพผู้สูงอายุ</t>
  </si>
  <si>
    <t>เบี้ยยังชีพผู้ป่วยเอดส์</t>
  </si>
  <si>
    <t>เบี้ยยังชีพผู้พิการ</t>
  </si>
  <si>
    <t>ตำบลกุสุมาลย์ อำเภอกุสุมาลย์</t>
  </si>
  <si>
    <t>ขับเคลื่อนการจัดทำแผนชุมชน</t>
  </si>
  <si>
    <t>เศรษฐกิจพอเพียง</t>
  </si>
  <si>
    <t>องค์การบริหารส่วนตำบลกุสุมาลย์</t>
  </si>
  <si>
    <t>เพื่อพัฒนาคุณภาพชีวิต</t>
  </si>
  <si>
    <t>ศูนย์พัฒนาเด็กเล็ก</t>
  </si>
  <si>
    <t>ส่วนตำบลกุสุมาลย์</t>
  </si>
  <si>
    <t>ยุทธศาสตร์ที่  1  การพัฒนาด้านการเกษตรตามปรัชญาเศรษฐกิจพอเพียง</t>
  </si>
  <si>
    <t>ขยายผลหมู่บ้านเศรษฐกิจพอเพียง</t>
  </si>
  <si>
    <t>โครงการขยายผลหมู่บ้านเศรษฐกิจ</t>
  </si>
  <si>
    <t>ยุทธศาสตร์ที่  2  การพัฒนาด้านการคมนาคม ทางบก ทางน้ำ สาธารณูปโภค สาธารณูปการ</t>
  </si>
  <si>
    <t>ก่อสร้างถนนคอนกรีตเสริมเหล็ก</t>
  </si>
  <si>
    <t>เพื่อจ่ายเป็นค่าดำเนินการก่อสร้างถนนคอนกรีต</t>
  </si>
  <si>
    <t>พร้อมป้ายโครงการ จำนวน 1 ป้าย</t>
  </si>
  <si>
    <t>อำเภอกุสุมาลย์</t>
  </si>
  <si>
    <t>เพื่อจ่ายเป็นค่าดำเนินการตามโครงการปรับปรุง</t>
  </si>
  <si>
    <t>พร้อมป้ายโครงการ 1 ป้าย</t>
  </si>
  <si>
    <t xml:space="preserve">จังหวัดสกลนคร </t>
  </si>
  <si>
    <t>ยุทธศาสตร์ที่  3  การพัฒนาด้านทรัพยากรมนุษย์</t>
  </si>
  <si>
    <t>ระบบเว็บไซด์องค์การบริหาร</t>
  </si>
  <si>
    <t>ค่าใช้จ่ายอื่นๆ ที่เกี่ยวข้อง</t>
  </si>
  <si>
    <t>โครงการส่งเสริมคุณธรรมและ</t>
  </si>
  <si>
    <t>โครงการอบรมการจัดระบบ</t>
  </si>
  <si>
    <t>เพื่อพัฒนาศูนย์พัฒนาเด็กเล็ก</t>
  </si>
  <si>
    <t>ส่งเสริมการผลิตสื่อการเรียน</t>
  </si>
  <si>
    <t>และนวัตกรรมทางการศึกษา</t>
  </si>
  <si>
    <t>ส่งเสริมความรู้ประชาคม</t>
  </si>
  <si>
    <t>อาเซียนสู่ชุมชน</t>
  </si>
  <si>
    <t>โครงการส่งเสริมความรู้ประชาคม</t>
  </si>
  <si>
    <t>จัดงานวันเด็กแห่งชาติ</t>
  </si>
  <si>
    <t>ยุทธศาสตร์การพัฒนาด้านการเกษตรตามหลักปรัชญา</t>
  </si>
  <si>
    <t>1) แผนงานสร้างความเข้มแข็งของชุมชน</t>
  </si>
  <si>
    <t>ยุทธศาสตร์การพัฒนาด้านการคมนาคมทางบก ทางน้ำ</t>
  </si>
  <si>
    <t>สาธารณูปโภค สาธารณูปการ</t>
  </si>
  <si>
    <t>1) แผนงานอุตสาหกรรมและการโยธา</t>
  </si>
  <si>
    <t>2) แผนงานการศึกษา</t>
  </si>
  <si>
    <t>1) แผนงานบริหารงานทั่วไป</t>
  </si>
  <si>
    <t>3) แผนงานสาธารณสุข</t>
  </si>
  <si>
    <t>4) แผนงานสังคมสงเคราะห์</t>
  </si>
  <si>
    <t>5) แผนงานสร้างความเข้มแข็งของชุมชน</t>
  </si>
  <si>
    <t>6) แผนงานการศาสนาวัฒนธรรมและนันทนาการ</t>
  </si>
  <si>
    <t>7) แผนงานงบกลาง</t>
  </si>
  <si>
    <t>และความมั่นคง</t>
  </si>
  <si>
    <t>2) แผนงานการรักษาความสงบภายใน</t>
  </si>
  <si>
    <t>รางวัล ค่าตกแต่งสถานที่ ค่าอาหาร</t>
  </si>
  <si>
    <t>ค่าจัดการเรียนการสอน</t>
  </si>
  <si>
    <t>20 บาท จำนวน 200 วัน</t>
  </si>
  <si>
    <t>ป้องกันและควบคุมโรคทั่วไป</t>
  </si>
  <si>
    <t>ป้องกันและควบคุมโรคไข้เลือดออก</t>
  </si>
  <si>
    <t>จัดหาหนังสือพิมพ์</t>
  </si>
  <si>
    <t>องค์การบริหารส่วนตำบล</t>
  </si>
  <si>
    <t>ของชมรมผู้สูงอายุ</t>
  </si>
  <si>
    <t>จัดซื้อวัสดุกีฬาหมู่บ้าน</t>
  </si>
  <si>
    <t>ยุทธศาสตร์ที่  4 การบริหารกิจการบ้านเมืองที่ดีตามหลักธรรมาภิบาลและความมั่นคง</t>
  </si>
  <si>
    <t>สำหรับผู้เข้าร่วมประชุมประชาคม</t>
  </si>
  <si>
    <t>ประกันคุณภาพการศึกษา</t>
  </si>
  <si>
    <t>กองสวัสดิการ</t>
  </si>
  <si>
    <t>สังคม</t>
  </si>
  <si>
    <t>บัญชีครุภัณฑ์</t>
  </si>
  <si>
    <t>3) แผนงานเคหะและชุมชน</t>
  </si>
  <si>
    <t>สำนักงานปลัด และกองสวัสดิการสังคม</t>
  </si>
  <si>
    <t>แผนงานการศึกษา</t>
  </si>
  <si>
    <t>โต๊ะทำงาน</t>
  </si>
  <si>
    <t>แผนงานสังคมสงเคราะห์</t>
  </si>
  <si>
    <t>จำนวน 1 เครื่อง</t>
  </si>
  <si>
    <t>เครื่องคอมพิวเตอร์</t>
  </si>
  <si>
    <t>แผนงานบริหารงานทั่วไป</t>
  </si>
  <si>
    <t>พัดลมติดผนัง</t>
  </si>
  <si>
    <t xml:space="preserve">จำนวน 1 เครื่อง </t>
  </si>
  <si>
    <t>เก้าอี้คอมพิวเตอร์</t>
  </si>
  <si>
    <t>เก้าอี้</t>
  </si>
  <si>
    <t>ระดับ 1-2 จำนวน 2 ตัว</t>
  </si>
  <si>
    <t>เก้าอี้โครงเหล็ก</t>
  </si>
  <si>
    <t>แผนงานการศาสนาวัฒนธรรมและนันทนาการ</t>
  </si>
  <si>
    <t>แผนงานสร้างความเข้มแข็งของชุมชน</t>
  </si>
  <si>
    <t>แผนงานอุตสาหกรรมและการโยธา</t>
  </si>
  <si>
    <t>แผนงานเคหะและชุมชน</t>
  </si>
  <si>
    <t>แผนงานสาธารณสุข</t>
  </si>
  <si>
    <t>แผนงานการรักษาความสงบภายใน</t>
  </si>
  <si>
    <t>แผนการดำเนินงาน  ประจำปีงบประมาณ  พ.ศ. 2563</t>
  </si>
  <si>
    <t>พ.ศ.2562</t>
  </si>
  <si>
    <t>พ.ศ.2563</t>
  </si>
  <si>
    <t>โครงการอนุรักษ์สิ่งแวดล้อม</t>
  </si>
  <si>
    <t>เพื่อจ่ายเป็นค่าใช้จ่ายในการดำเนิน</t>
  </si>
  <si>
    <t>โดยการปลูกต้นไม้ในพื้นที่สาธารณะ</t>
  </si>
  <si>
    <t>ภายในตำบลกุสุมาลย์ เพื่อเป็นการ</t>
  </si>
  <si>
    <t>อนุรักษ์ทรัพยากรธรรมชาติ เช่น</t>
  </si>
  <si>
    <t>ค่าป้าย ค่าอาหารว่างและเครื่องดื่ม</t>
  </si>
  <si>
    <t>ฯลฯ</t>
  </si>
  <si>
    <t>(แบบตั้งพื้นหรือแบบแขวน)</t>
  </si>
  <si>
    <t>ธันวาคม 2561)</t>
  </si>
  <si>
    <t>เพื่อจ่ายเป็นค่าจัดซื้อโต๊ะทำงาน</t>
  </si>
  <si>
    <t xml:space="preserve">จำนวน 1 ตัว ราคาตัวละ 2,000 </t>
  </si>
  <si>
    <t>บาท (ราคาตามท้องตลาด)</t>
  </si>
  <si>
    <t>5,500 บาท (ราคาตามท้องตลาด)</t>
  </si>
  <si>
    <t>ขนาดกว้าง 61 เซนติเมตร</t>
  </si>
  <si>
    <t>เพื่อจ่ายเป็นค่าจัดซื้อเครื่องพิมพ์</t>
  </si>
  <si>
    <t>จำนวน 1 เครื่อง ราคาเครื่องละ</t>
  </si>
  <si>
    <t>เครื่องสำรองไฟฟ้า</t>
  </si>
  <si>
    <t>โครงการขอรับเงินอุดหนุน</t>
  </si>
  <si>
    <t>งบประมาณเพื่อเป็นค่าใช้จ่าย</t>
  </si>
  <si>
    <t>ในการดำเนินการจัดงานรัฐพิธี</t>
  </si>
  <si>
    <t>โครงการขับเคลื่อนการจัดทำ</t>
  </si>
  <si>
    <t>แผนชุมชน</t>
  </si>
  <si>
    <t>เป็นค่าป้าย ค่าวัสดุอุปกรณ์ที่เกี่ยวข้อง</t>
  </si>
  <si>
    <t>โครงการแผนพัฒนาท้องถิ่น</t>
  </si>
  <si>
    <t>แผนพัฒนาท้องถิ่น พ.ศ.2561-2565</t>
  </si>
  <si>
    <t>และค่าอาหารว่างพร้อมเครื่องดื่ม</t>
  </si>
  <si>
    <t>การประชุมพิจารณาของคณะกรรมการ</t>
  </si>
  <si>
    <t>สนับสนุนการจัดทำแผนพัฒนาท้องถิ่น</t>
  </si>
  <si>
    <t>คณะกรรมการพัฒนาท้องถิ่นฯลฯ</t>
  </si>
  <si>
    <t>โครงการจัดทำแผนที่ภาษี</t>
  </si>
  <si>
    <t>โครงการประชาสัมพันธ์</t>
  </si>
  <si>
    <t>การจัดเก็บภาษีท้องถิ่น</t>
  </si>
  <si>
    <t>การตามโครงการประชาสัมพันธ์</t>
  </si>
  <si>
    <t>การจัดเก็บภาษีท้องถิ่น โดยมีค่าใช้จ่าย</t>
  </si>
  <si>
    <t>ค่าอาหารว่างและเครื่องดื่ม แผ่นพับ</t>
  </si>
  <si>
    <t>ป้ายประชาสัมพันธ์ และวัสดุอุปกรณ์</t>
  </si>
  <si>
    <t>โครงการจัดเก็บภาษีนอก</t>
  </si>
  <si>
    <t>การตามโครงการจัดเก็บภาษีนอก</t>
  </si>
  <si>
    <t>สถานที่เพื่อเป็นการให้บริการแก่</t>
  </si>
  <si>
    <t>ประชาชนผู้ที่อยู่ในข่ายต้องเสียภาษี</t>
  </si>
  <si>
    <t>แผ่นพับ วัสดุที่เกี่ยวข้อง</t>
  </si>
  <si>
    <t>ตู้เหล็ก 2 บานเปิด</t>
  </si>
  <si>
    <t>พิมพ์ (Ink Tank Printer)</t>
  </si>
  <si>
    <t>โครงการฝึกอบรมอาสาสมัคร</t>
  </si>
  <si>
    <t>ป้องกันไฟป่า</t>
  </si>
  <si>
    <t>ค่าตอบแทนวิทยากร ค่าอาหาร</t>
  </si>
  <si>
    <t>โครงการศูนย์ปฏิบัติการร่วม</t>
  </si>
  <si>
    <t>ในการช่วยเหลือประชาชนของ</t>
  </si>
  <si>
    <t>องค์กรปกครองส่วนท้องถิ่น</t>
  </si>
  <si>
    <t>ระดับอำเภอ อำเภอกุสุมาลย์</t>
  </si>
  <si>
    <t xml:space="preserve">อำเภอกุสุมาลย์ จังหวัดสกลนคร </t>
  </si>
  <si>
    <t>โครงการป้องกันและควบคุม</t>
  </si>
  <si>
    <t>วิทยากร ค่าอาหาร ค่าอาหารว่าง</t>
  </si>
  <si>
    <t>คนปลอดภัยจากโรคพิษสุนัขบ้า</t>
  </si>
  <si>
    <t>พอเพียงตำบลกุสุมาลย์ (หมู่ที่ 5)</t>
  </si>
  <si>
    <t>เพื่อเป็นค่าใช้จ่ายตามโครงการ</t>
  </si>
  <si>
    <t xml:space="preserve">ตำบลกุสุมาลย์  (หมู่ที่ 5) </t>
  </si>
  <si>
    <t>อบรม</t>
  </si>
  <si>
    <t>โครงการส่งเสริมอาชีพการพัฒนา</t>
  </si>
  <si>
    <t>การปลูกข้าวพันธุ์ดี หมู่ที่ 1-13</t>
  </si>
  <si>
    <t>ส่งเสริมอาชีพการพัฒนาการปลูก</t>
  </si>
  <si>
    <t>ข้าวพันธุ์ดี หมู่ที่ 1-13 ตำบลกุสุมาลย์</t>
  </si>
  <si>
    <t>เช่น ค่าตอบแทนวิทยากร ค่าอาหาร</t>
  </si>
  <si>
    <t>ค่าอาหารว่างและเครื่องดื่ม ค่าป้าย</t>
  </si>
  <si>
    <t>โครงการ ค่าวัสดุอุปกรณ์ต่างๆ ที่ใช้</t>
  </si>
  <si>
    <t>ในการฝึกอบรม</t>
  </si>
  <si>
    <t>โครงการฝึกอบรมส่งเสริมพัฒนา</t>
  </si>
  <si>
    <t>อาชีพ</t>
  </si>
  <si>
    <t>ฝึกอบรมส่งเสริมพัฒนาอาชีพ เช่น</t>
  </si>
  <si>
    <t>ในการฝึกอบรม เพื่อให้ประชาชนได้</t>
  </si>
  <si>
    <t>พัฒนาและมีรายได้เลี้ยงครอบครัว</t>
  </si>
  <si>
    <t>เพิ่มขึ้น</t>
  </si>
  <si>
    <t>โครงการฝึกอาชีพผู้สูงอายุ</t>
  </si>
  <si>
    <t>ฝึกอาชีพผู้สูงอายุ เช่น ค่าตอบแทน</t>
  </si>
  <si>
    <t>และเครื่องดื่ม ค่าป้ายโครงการ และ</t>
  </si>
  <si>
    <t>ค่าวัสดุอุปกรณ์ต่างๆ ที่ใช้ในการฝึก</t>
  </si>
  <si>
    <t>ตามหลักปรัชญาเศรษฐกิจพอเพียง</t>
  </si>
  <si>
    <t>(ธนาคารน้ำใต้ดิน) หมู่ที่ 1-13</t>
  </si>
  <si>
    <t>อปท.ต้นแบบจัดการน้ำตามหลัก</t>
  </si>
  <si>
    <t>ปรัชญาเศรษฐกิจพอเพียง (ธนาคาร</t>
  </si>
  <si>
    <t>น้ำใต้ดิน) หมู่ที่ 1-13 ตำบลกุสุมาลย์</t>
  </si>
  <si>
    <t>โครงการ และค่าวัสดุอุปกรณ์ต่างๆ</t>
  </si>
  <si>
    <t>ฯลฯ ที่ใช้ในการฝึกอบรม</t>
  </si>
  <si>
    <t>ชื่อโครงการ</t>
  </si>
  <si>
    <t>ตามแผน</t>
  </si>
  <si>
    <t>ข้อบัญญัติ</t>
  </si>
  <si>
    <t>ขยายผลหมู่บ้านเศรษฐกิจพอเพียง หมู่ที่ 5</t>
  </si>
  <si>
    <t>ส่งเสริมอาชีพการพัฒนาการปลูกข้าวพันธุ์ดี</t>
  </si>
  <si>
    <t>ฝึกอบรมส่งเสริมพัฒนาอาชีพ</t>
  </si>
  <si>
    <t>ฝึกอาชีพผู้สูงอายุ</t>
  </si>
  <si>
    <t>ก่อสร้างอาคารศูนย์พัฒนาเด็กเล็ก หมู่ที่ 9</t>
  </si>
  <si>
    <t>ปรับปรุงฝายน้ำล้นหลังวัดศรีชมภู หมู่ที่ 3</t>
  </si>
  <si>
    <t>อปท.ต้นแบบจัดการน้ำตามหลักปรัชญาเศรษฐกิจ พอเพียง (ธนาคารน้ำใต้ดิน) หมู่ที่ 1-13</t>
  </si>
  <si>
    <t>ก่อสร้างถนนคสล.ภายในหมู่บ้านจากบ้านนายมโน-บ้านนายสุชาติ หมู่ที่ 2</t>
  </si>
  <si>
    <t>ก่อสร้างรางระบายน้ำในหมู่บ้านจากบ้านนายมีชัย อินธิแสง - บ้านนายกองชัย สมหมั่นฯ</t>
  </si>
  <si>
    <t>ก่อสร้างถนนลูกรังเพื่อการเกษตรบ้านนาล้อม หมู่ที่ 9 - บ้านโนนหอม หมู่ที่ 11</t>
  </si>
  <si>
    <t>ก่อสร้างรางระบายน้ำภายในหมู่บ้านจากหน้าบ้านนายนิกร ใบหะสี-บ้านนายไพจิต ม.13</t>
  </si>
  <si>
    <t>ก่อสร้างระบบประปาหอถังสูง หมู่ที่ 7</t>
  </si>
  <si>
    <t>ก่อสร้างคันกักเก็บน้ำห้วยร่องโพธิ์ หมู่ที่ 3</t>
  </si>
  <si>
    <t>ก่อสร้างโรงจอดรถองค์การบริหารส่วนตำบลกุสุมาลย์</t>
  </si>
  <si>
    <t xml:space="preserve">ปรับปรุงเสียงตามสายภายในหมู่บ้าน หมู่ที่ 9 </t>
  </si>
  <si>
    <t>จัดทำพัฒนาปรับปรุงระบบเว็บไซด์องค์การบริหารส่วนตำบลกุสุมาลย์</t>
  </si>
  <si>
    <t>ให้บริการอินเตอร์เน็ตตำบลกุสุมาลย์</t>
  </si>
  <si>
    <t>ส่งเสริมคุณธรรมจริยธรรมเพื่อพัฒนาคุณภาพชีวิต</t>
  </si>
  <si>
    <t>จัดอบรมการจัดระบบประกันคุณภาพทางการศึกษา</t>
  </si>
  <si>
    <t>ส่งเสริมการผลิตสื่อการเรียนและนวัตกรรมทางการศึกษา</t>
  </si>
  <si>
    <t>อนุรักษ์ประเพณีและวัฒนธรรมท้องถิ่น</t>
  </si>
  <si>
    <t>ส่งเสริมความรู้ประชาคมอาเซียนสู่ชุมชน</t>
  </si>
  <si>
    <t>จัดหาอาหารเสริม(นม) ศูนย์พัฒนาเด็กเล็ก</t>
  </si>
  <si>
    <t>จัดหาอาหารกลางวันศูนย์พัฒนาเด็กเล็ก จำนวน 7 แห่ง</t>
  </si>
  <si>
    <t>จัดหาอาหารเสริม(นม) โรงเรียนบ้านอีกุด</t>
  </si>
  <si>
    <t>อุดหนุนค่าอาหารกลางวันสำหรับโรงเรียนบ้านอีกุด</t>
  </si>
  <si>
    <t>จัดหาหนังสือเรียน</t>
  </si>
  <si>
    <t>จัดหาอุปกรณ์การเรียน</t>
  </si>
  <si>
    <t>จัดหาเครื่องแบบนักเรียน</t>
  </si>
  <si>
    <t>จัดกิจกรรมพัฒนาผู้เรียน</t>
  </si>
  <si>
    <t>สัตว์ปลอดโรคคนปลอดภัยจากโรคพิษสุนัขบ้า</t>
  </si>
  <si>
    <t>โครงการสืบสานพระราชปณิธานสมเด็จย่าต้านภัยมะเร็งเต้านม หมู่ที่ 1</t>
  </si>
  <si>
    <t>โครงการป้องกันและควบคุมโรคขาดสารไอโอดีนฯ หมู่ที่ 1</t>
  </si>
  <si>
    <t>โครงการป้องกัน แก้ไขปัญหาโรคหนอนพยาธิฯ หมู่ที่ 1</t>
  </si>
  <si>
    <t>โครงการฝึกอบรมหมู่บ้านต่อต้านยาเสพติดฯ หมู่ที่ 2</t>
  </si>
  <si>
    <t>โครงการป้องกัน แก้ไขปัญหาโรคหนอนพยาธิฯ หมู่ที่ 2</t>
  </si>
  <si>
    <t>โครงการป้องกันและควบคุมโรคขาดสารไอโอดีนฯ หมู่ที่ 2</t>
  </si>
  <si>
    <t>โครงการป้องกันและควบคุมโรคขาดสารไอโอดีนฯ หมู่ที่ 3</t>
  </si>
  <si>
    <t>โครงการป้องกัน แก้ไขปัญหาโรคหนอนพยาธิฯ หมู่ที่ 3</t>
  </si>
  <si>
    <t>โครงการสืบสานพระราชปณิธานสมเด็จย่าต้านภัยมะเร็งเต้านม หมู่ที่ 4</t>
  </si>
  <si>
    <t>โครงการสืบสานพระราชปณิธานสมเด็จย่าต้านภัยมะเร็งเต้านม หมู่ที่ 3</t>
  </si>
  <si>
    <t>โครงการป้องกัน แก้ไขปัญหาโรคหนอนพยาธิฯ หมู่ที่ 4</t>
  </si>
  <si>
    <t>โครงการป้องกันและควบคุมโรคขาดสารไอโอดีนฯ หมู่ที่ 4</t>
  </si>
  <si>
    <t>โครงการป้องกันและควบคุมโรคขาดสารไอโอดีนฯ หมู่ที่ 5</t>
  </si>
  <si>
    <t>โครงการป้องกัน แก้ไขปัญหาโรคหนอนพยาธิฯ หมู่ที่ 5</t>
  </si>
  <si>
    <t>โครงการฝึกอบรมหมู่บ้านต่อต้านยาเสพติดฯ หมู่ที่ 5</t>
  </si>
  <si>
    <t>โครงการป้องกันและควบคุมโรคขาดสารไอโอดีนฯ หมู่ที่ 6</t>
  </si>
  <si>
    <t>โครงการสืบสารพระราชปณิธานสมเด็จย่าต้านภัยมะเร็งเต้านม หมู่ที่ 6</t>
  </si>
  <si>
    <t>โครงการป้องกัน แก้ไขปัญหาโรคหนอนพยาธิฯ หมู่ที่ 6</t>
  </si>
  <si>
    <t>โครงการป้องกัน แก้ไขปัญหาเอดส์และเพศสัมพันธ์ฯ หมู่ที่ 7</t>
  </si>
  <si>
    <t>โครงการป้องกัน แก้ไขปัญหาโรคหนอนพยาธิฯ หมู่ที่ 7</t>
  </si>
  <si>
    <t>โครงการป้องกันและควบคุมโรคขาดสารไอโอดีน หมู่ที่ 7</t>
  </si>
  <si>
    <t>โครงการป้องกันแก้ไขปัญหาโรคหนอนพยาธิฯ หมู่ที่ 9</t>
  </si>
  <si>
    <t>โครงการป้องกันและควบคุมโรคขาดสารไอโอดีน ฯ หมู่ที่ 9</t>
  </si>
  <si>
    <t>โครงการสืบสารพระราชปณิธานสมเด็จย่าต้านภัยมะเร็งเต้านม หมู่ที่ 9</t>
  </si>
  <si>
    <t>โครงการป้องกันและควบคุมโรคขาดสารไอโอดีนฯ หมู่ที่ 10</t>
  </si>
  <si>
    <t>โครงการป้องกันแก้ไขปัญหาโรคหนอนพยาธิฯ หมู่ที่ 10</t>
  </si>
  <si>
    <t>โครงการป้องกันแก้ไขปัญหาเอดส์และเพศสัมพันธ์ หมู่ที่ 10</t>
  </si>
  <si>
    <t>โครงการป้องกัน แก้ไขปัญหาโรคหนอนพยาธิฯ หมู่ที่ 11</t>
  </si>
  <si>
    <t>โครงการสืบสานพระราชปณิธานสมเด็จย่าต้านภัยมะเร็งเต้านม หมู่ที่ 11</t>
  </si>
  <si>
    <t>โครงการป้องกันและควบคุมโรคขาดสารไอโอดีน หมู่ที่ 11</t>
  </si>
  <si>
    <t>โครงการฝึกอบรมหมู่บ้านต้านยาเสพติด หมู่ที่ 12</t>
  </si>
  <si>
    <t>โครงการป้องกันแก้ไขปัญหาโรคหนอนพยาธิฯ หมู่ที่ 12</t>
  </si>
  <si>
    <t>โครงการป้องกันแก้ไขปัญหาเอดส์และเพศสัมพันธ์ หมู่ที่ 12</t>
  </si>
  <si>
    <t>โครงการป้องกัน แก้ไขปัญหาโรคหนอนพยาธิฯ หมู่ที่ 13</t>
  </si>
  <si>
    <t>โครงการสืบสานพระราชปณิธานสมเด็จย่าต้านภัยมะเร็งเต้านม หมู่ที่ 13</t>
  </si>
  <si>
    <t>โครงการป้องกันและควบคุมโรคขาดสารไอโอดีน หมู่ที่ 13</t>
  </si>
  <si>
    <t>จัดอบรมให้ความรู้และป้องกันยาเสพติด</t>
  </si>
  <si>
    <t>ผู้สูงอายุและคนพิการใส่ใจดูแลสุขภาพ</t>
  </si>
  <si>
    <t>ส่งเสริมและพัฒนคุณภาพชีวิตสตรี</t>
  </si>
  <si>
    <t>องค์การบริหารส่วนตำบลกุสุมาลย์พบประชาชน</t>
  </si>
  <si>
    <t>การเสริมสร้างครอบครัวอบอุ่นเข้มแข็ง</t>
  </si>
  <si>
    <t>สนับสนุนกิจกรรมต่างๆ ของชมรมผู้สูงอายุ</t>
  </si>
  <si>
    <t>ฝึกอาสาสมัครดูแลผู้สูงอายุและคนพิการ</t>
  </si>
  <si>
    <t>สนับสนุนส่งเสริมการพัฒนากิจกรรมสภาเด็กและเยาวชนองค์การบริหารส่วนตำบลกุสุมาลย์</t>
  </si>
  <si>
    <t>สานฝันคนสองวัยสู่ความเป็นเลิศ</t>
  </si>
  <si>
    <t>แข่งขันกีฬาต้านยาเสพติด</t>
  </si>
  <si>
    <t>โครงการตุ้มโฮมภูมิปัญหาท้องถิ่น</t>
  </si>
  <si>
    <t>อุดหนุนสภาวัฒนธรรมอำเภอกุสุมาลย์</t>
  </si>
  <si>
    <t>เงินสมทบกองทุนหลักประกันสุขภาพแห่งชาติ</t>
  </si>
  <si>
    <t>เงินสำรองจ่าย</t>
  </si>
  <si>
    <t>จัดทำแผนที่ภาษี</t>
  </si>
  <si>
    <t>ประชาสัมพันธ์การจัดเก็บภาษีท้องถิ่น</t>
  </si>
  <si>
    <t>จัดเก็บภาษีนอกสถานที่</t>
  </si>
  <si>
    <t>จัดอบรมอาสาสมัครป้องกันไฟป่า</t>
  </si>
  <si>
    <t>อุดหนุนศูนย์ปฏิบัติการร่วมในการช่วยเหลือประชาชนของ อปท.อำเภอกุสุมาลย์</t>
  </si>
  <si>
    <t>ตั้งจุดบริการประชาชนรณรงค์ลดอุบัติเหตุทางถนนช่วงเทศกาลปีใหม่</t>
  </si>
  <si>
    <t>ตั้งจุดบริการประชาชนรณรงค์ลดอุบัติเหตุทางถนนช่วงเทศกาลสงกรานต์</t>
  </si>
  <si>
    <t>การบริหารจัดการขยะและสิ่งปฏิกูลและการรณรงค์กำจัดขยะมูลฝอย หมู่ที่ 1-13</t>
  </si>
  <si>
    <t>ก่อสร้างถนนคสล.จากศูนย์พัฒนาเด็กเล็ก หมู่ที่ 9 - บ้านนาจาน ตำบลบ้านโพน</t>
  </si>
  <si>
    <t>ก่อสร้างถนนคสล.จากหน้าบ้านนายใบพร วงตา หมู่ที่ 10</t>
  </si>
  <si>
    <t>ก่อสร้างถนนคสล.สายบ้านโนนหอม หมู่ที่ 11 - บ้านนาเดื่อ หมู่ที่ 2 ตำบลนาแก้ว</t>
  </si>
  <si>
    <t>ตู้เหล็ก 2 บานเปิด จำนวน 2 หลัง (สำนักงานปลัดอบต.)</t>
  </si>
  <si>
    <t>ตู้เหล็ก 2 บานเปิด จำนวน 2 หลัง (กองคลัง)</t>
  </si>
  <si>
    <t>พัดลมติดผนัง  จำนวน 6 ตัว (ศพด.)</t>
  </si>
  <si>
    <t>พัดลมตั้งพื้น (ศพด.)</t>
  </si>
  <si>
    <t>โต๊ะทำงาน (ศพด.)</t>
  </si>
  <si>
    <t>เครื่องเล่นดีวีดี (ศพด.)</t>
  </si>
  <si>
    <t>ตู้เหล็กบานกระจกเลื่อน (ศพด.)</t>
  </si>
  <si>
    <t>ตู้เก็บเอกสาร มอก. แบบ 2 บาน</t>
  </si>
  <si>
    <t>เก้าอี้พลาสติกสีแดง (ศพด.)</t>
  </si>
  <si>
    <t>คูลเลอร์สแตนเลส (ศพด.)</t>
  </si>
  <si>
    <t>พัดลมติดเพดาน (ศพด.)</t>
  </si>
  <si>
    <t>เก้าอี้สำนักงานบุหนังเทียมระดับ 1-2 จำนวน 2 ตัว  (กองช่าง)</t>
  </si>
  <si>
    <t>โต๊ะทำงานระดับ 1-2 จำนวน 2 โต๊ะ (กองช่าง)</t>
  </si>
  <si>
    <t>โต๊ะทำงาน จำนวน 1 ตัว (สำนักงานปลัดอบต.)</t>
  </si>
  <si>
    <t>คอมพิวเตอร์สำนักงาน จำนวน 1 เครื่อง (กองคลัง)</t>
  </si>
  <si>
    <t>ตู้เหล็กแบบสองบานเปิดมาตรฐาน มอก.353-2532 จำนวน 1 หลัง (กองช่าง)</t>
  </si>
  <si>
    <t>เก้าอี้โครงขาเหล็กทรงเอชุบเสาเบาะฟองหุ้มหนัง จำนวน 10 ตัวๆ ละ 600 บาท (กองช่าง)</t>
  </si>
  <si>
    <t>เครื่องพิมพ์แบบฉีดหมึกพร้อมติดตั้งถัง (กองช่าง)</t>
  </si>
  <si>
    <t>เครื่องพิมพ์แบบฉีดหมึกพร้อมติดตั้งถัง สำนักงานปลัดอบต.)</t>
  </si>
  <si>
    <t>เครื่องคอมพิวเตอร์ All in One  (สำนักงานปลัดอบต.)</t>
  </si>
  <si>
    <t>เครื่องสำรองไฟฟ้า ขนาด 800 VA (สำนักงานปลัดอบต.)</t>
  </si>
  <si>
    <t>ชุดโปรแกรมระบบปฏิบัติการสำหรับเครื่องคอมพิวเตอร์ (สำนักงานปลัดอบต.)</t>
  </si>
  <si>
    <t>โต๊ะทำงาน ระดับ 7-9 (สำนักงานปลัดอบต.)</t>
  </si>
  <si>
    <t>โต๊ะทำงานระดับ 1-2 (สำนักงานปลัดอบต.)</t>
  </si>
  <si>
    <t>ตู้ลิ้นชักเก็บเอกสาร 3 ลิ้นชัก (สำนักงานปลัดอบต.)</t>
  </si>
  <si>
    <t>เครื่องปรับอากาศแบบแขวน (สำนักงานปลัดอบต.)</t>
  </si>
  <si>
    <t>ชุดโปรแกรมป้องกันไวรัส ราคา 700 บาทต่อปี จำนวน 2 ชุด (กองคลัง)</t>
  </si>
  <si>
    <t>เครื่องพิมพ์ Multifunction แบบฉีดหมึกติดตั้งถังหมึก (กองคลัง)</t>
  </si>
  <si>
    <t>ค่าจัดการเรียนการสอนศูนย์พัฒนาเด็กเล็ก</t>
  </si>
  <si>
    <t>เก้าอี้สำนักงาน (สำนักงานปลัดอบต.) (จำนวน 3 ตัว)</t>
  </si>
  <si>
    <t xml:space="preserve">โครงการที่ปรากฏในแผนพัฒนาท้องถิ่น พ.ศ.2561-2565 </t>
  </si>
  <si>
    <t>เฉพาะปี พ.ศ.2563</t>
  </si>
  <si>
    <t>ปรับปรุงถนนลูกรังสายข้างสำนักสงฆ์กาญจนาภิเษกทางทิศใต้-สี่แยกบ้านนางศิริวรรณ ม.10</t>
  </si>
  <si>
    <t>ก่อสร้างถนนเพื่อการเกษตรจากที่นานายนิยม-ที่นาของนายเสรี อินทร์ขุนทิพย์ ม.11</t>
  </si>
  <si>
    <t>อำเภอกุสุมาลย์  จังหวัดสกลนคร</t>
  </si>
  <si>
    <t>เช่น ค่าป้ายโครงการ ค่าตอบแทน</t>
  </si>
  <si>
    <t>และเครื่องดื่มและวัสดุอุปกรณ์</t>
  </si>
  <si>
    <t>ต่างๆ ฯลฯ ที่ใช้ในการฝึกอบรม</t>
  </si>
  <si>
    <t>โครงการ อปท.ต้นแบบจัดการน้ำ</t>
  </si>
  <si>
    <t>ภายในหมู่บ้าน หมู่ที่ 2</t>
  </si>
  <si>
    <t>เสริมเหล็กภายในหมู่บ้านจากบ้านนายมโน -</t>
  </si>
  <si>
    <t xml:space="preserve">บ้านนายสุชาติ หมู่ที่ 2 ตำบลกุสุมาลย์ </t>
  </si>
  <si>
    <t>อำเภอกุสุมาลย์ จังหวัดสกลนคร ปริมาณงาน</t>
  </si>
  <si>
    <t>ผิวจราจรกว้าง 4 เมตร ยาว 160 เมตร</t>
  </si>
  <si>
    <t>หนาเฉลี่ย 0.15 เมตร ตามแบบ อบต.กุสุมาลย์</t>
  </si>
  <si>
    <t>ร่วมกับแบบมาตรฐาน ท1-01 กรมการปกครอง</t>
  </si>
  <si>
    <t>เพื่อจ่ายเป็นดำเนินการปรับปรุงฝายน้ำล้นหลัง</t>
  </si>
  <si>
    <t xml:space="preserve">วัดศรีชมภู หมู่ที่ 3 ตำบลกุสุมาลย์ </t>
  </si>
  <si>
    <t xml:space="preserve">โดยมีปริมาณงานกว้าง 2.50 เมตร </t>
  </si>
  <si>
    <t>ยาว 16.80 เมตร พร้อมยกระดับสันฝายสูง</t>
  </si>
  <si>
    <t>0.50 เมตร ช่องละ 1.20 เมตร รวม 7 ช่อง</t>
  </si>
  <si>
    <t xml:space="preserve">ตามแบบ อบต.กุสุมาลย์ กำหนด </t>
  </si>
  <si>
    <t>ก่อสร้างรางระบายน้ำในหมู่บ้าน</t>
  </si>
  <si>
    <t xml:space="preserve">หมู่ที่ 5 ตำบลกุสุมาลย์ </t>
  </si>
  <si>
    <t>ก่อสร้างอาคารศูนย์พัฒนาเด็กเล็ก</t>
  </si>
  <si>
    <t>หมู่ที่ 9 ตำบลกุสุมาลย์</t>
  </si>
  <si>
    <t>เพื่อจ่ายเป็นค่าดำเนินการตามโครงการก่อสร้าง</t>
  </si>
  <si>
    <t>อาคารศูนย์พัฒนาเด็กเล็ก หมู่ที่ 9 ตำบลกุสุมาลย์</t>
  </si>
  <si>
    <t>ขนาดกว้าง 6.50 เมตร ยาว 16 เมตร</t>
  </si>
  <si>
    <t>นายกรัฐมนตรี กสช. 11 พร้อมป้ายโครงการ</t>
  </si>
  <si>
    <t>จำนวน 1 ป้าย</t>
  </si>
  <si>
    <t>ตามแบบ อบต.กุสุมาลย์ ร่วมกับ แบบสำนัก</t>
  </si>
  <si>
    <t>ปรัปบรุงฝายน้ำล้น หมู่ที่ 3</t>
  </si>
  <si>
    <t>จังหัวดสกลนคร</t>
  </si>
  <si>
    <t>เพื่อจ่ายเป็นค่าดำเนินการก่อสร้างรางระบายน้ำ</t>
  </si>
  <si>
    <t>ในหมู่บ้านจากบ้านนายมีชัย - บ้านนายอภัย</t>
  </si>
  <si>
    <t>สมหมั่น หมู่ที่ 5 ตำบลกุสุมาลย์ อำเภอกุสุมาลย์</t>
  </si>
  <si>
    <t>จังหวัดสกลนคร โดยมีปริมาณงาน</t>
  </si>
  <si>
    <t xml:space="preserve">ขนาดกว้าง 0.30 เมตร ลึก 0.40 เมตร </t>
  </si>
  <si>
    <t>ยาว 150 เมตร ตามแบบอบต.กุสุมาลย์ ร่วมกับ</t>
  </si>
  <si>
    <t>แบบมาตรฐานกรมทางหลวงชนบทที่ รน.-301/56</t>
  </si>
  <si>
    <t>ก่อสร้างถนนลูกรังเพื่อการเกษตร</t>
  </si>
  <si>
    <t>บ้านนาล้อม หมู่ที่ 9 - บ้าน</t>
  </si>
  <si>
    <t>โนนหอม หมู่ที่ 11 ตำบลกุสุมาลย์</t>
  </si>
  <si>
    <t>เพื่อจ่ายเป็นค่าดำเนินการก่อสร้างถนนลูกรังเพื่อ</t>
  </si>
  <si>
    <t>การเกษตรบ้านนาล้อม หมู่ที่ 9 - บ้านโนนหอม</t>
  </si>
  <si>
    <t xml:space="preserve">หมู่ที่ 11 ตำบลกุสุมาลย์ อำเภอกุสุมาลย์ </t>
  </si>
  <si>
    <t>จังหวัดสกลนคร ขนาดผิวจราจรกว้าง 5 เมตร</t>
  </si>
  <si>
    <t>ยาว 2,015 เมตร หนาเฉลี่ย 0.20 เมตร</t>
  </si>
  <si>
    <t>พร้อมวางท่อคสล. (มอก.ชั้น 3) ขนาดเส้นผ่า</t>
  </si>
  <si>
    <t>ศูนย์กลาง 1.00x1.00 เมตร จำนวน 1 จุด 7 ท่อน</t>
  </si>
  <si>
    <t>และวางท่อคสล. (มอก.ชั้น 3) ขนาดเส้นผ่า</t>
  </si>
  <si>
    <t>ศูนย์กลาง 0.60x1.00 เมตร จำนวน 3 จุด 7 ท่อน</t>
  </si>
  <si>
    <t xml:space="preserve">รวม 21 ท่อน และวางท่อคสล. (มอก.ชั้น 3) </t>
  </si>
  <si>
    <t xml:space="preserve">ขนาดเส้นผ่าศูนย์กลาง 0.40x1.00 เมตร </t>
  </si>
  <si>
    <t xml:space="preserve">จำนวน 1 จุด 7 ท่อน ตามแบบอบต.กุสุมาลย์ </t>
  </si>
  <si>
    <t>ร่วมกับ แบบมาตรฐานกรมทางหลวงชนบทที่</t>
  </si>
  <si>
    <t>ถน - 401/56 พร้อมป้ายโครงการ จำนวน 1 ป้าย</t>
  </si>
  <si>
    <t>ปรับปรุงถนนลูกรัง หมู่ที่ 10</t>
  </si>
  <si>
    <t>ถนนลูกรัง หมู่ที่ 10 ตำบลกุสุมาลย์</t>
  </si>
  <si>
    <t>อำเภอกุสุมาลย์ จังหวัดสกลนคร สายข้าง</t>
  </si>
  <si>
    <t>สำนักสงฆ์กาญจนาภิเษกทางทิศใต้ - สี่แยก</t>
  </si>
  <si>
    <t>บ้านนางศิริวรรณ โดยมีปริมาณงานขนาดผิว</t>
  </si>
  <si>
    <t xml:space="preserve">จราจรกว้าง 4 เมตร ยาว 500 เมตร </t>
  </si>
  <si>
    <t>หนาเฉลี่ย 0.20 เมตร ตามแบบอบต.กุสุมาลย์</t>
  </si>
  <si>
    <t>กำหนด</t>
  </si>
  <si>
    <t>ก่อสร้างถนนเพื่อการเกษตร</t>
  </si>
  <si>
    <t>หมู่ที่ 11 ตำบลกุสุมาลย์</t>
  </si>
  <si>
    <t>เพื่อจ่ายเป็นค่าดำเนินการก่อสร้างเพื่อการเกษตร</t>
  </si>
  <si>
    <t>หมู่ที่ 11 ตำบลกุสุมาลย์ อำเภอกุสุมาลย์</t>
  </si>
  <si>
    <t>จังหวัดสกลนคร จากที่นานายนิยม - ที่นาของ</t>
  </si>
  <si>
    <t>นายเสรี อินทร์ขุนทิพย์ ขนาดผิวจราจร</t>
  </si>
  <si>
    <t xml:space="preserve">กว้าง 5 เมตร ยาว 2,080 เมตร หนาเฉลี่ย </t>
  </si>
  <si>
    <t xml:space="preserve">0.20 เมตร พร้อมวางท่อ คสล. (มอก.ชั้น 3) </t>
  </si>
  <si>
    <t>จำนวน 1 จุด 6 ท่อน และวางท่อคสล.(มอก.ชั้น 3)</t>
  </si>
  <si>
    <t xml:space="preserve">ขนาดเส้นผ่าศูนย์กลาง 1.00x1.00 เมตร </t>
  </si>
  <si>
    <t>จำนวน 1 จุด 6 ท่อน ตามแบบอบต.กุสุมาลย์</t>
  </si>
  <si>
    <t>ร่วมกับแบบมาตรฐานกรมทางหลวงที่ ถน-401/56</t>
  </si>
  <si>
    <t>หมู่ที่ 13 ตำบลกุสุมาลย์</t>
  </si>
  <si>
    <t xml:space="preserve">ในหมู่บ้าน หมู่ที่ 13 ตำบลกุสุมาลย์ </t>
  </si>
  <si>
    <t>อำเภอกุสุมาลย์ จังหวัดสกลนคร จากหน้า</t>
  </si>
  <si>
    <t>บ้านนายนิกร ใบหะสี - บ้านนายไพจิตร สรสิทธิ์</t>
  </si>
  <si>
    <t>โดยมีปริมาณงานขนาดกว้าง 0.30 เมตร</t>
  </si>
  <si>
    <t>ลึก 0.50 เมตร พร้อมบ่อพัก คสล. 4 จุด</t>
  </si>
  <si>
    <t xml:space="preserve">ระยะรวม 201 เมตร ตามแบบอบต.กุสุมาลย์ </t>
  </si>
  <si>
    <t>ร่วมกับแบบมาตรฐานกรมทางหลวงชนบทที่</t>
  </si>
  <si>
    <t>รน-301/56 พร้อมป้ายโครงการ จำนวน 1 ป้าย</t>
  </si>
  <si>
    <t>ก่อสร้างระบบประปาหอถังสูง</t>
  </si>
  <si>
    <t>หมู่ที่ 7 ตำบลกุสุมาลย์</t>
  </si>
  <si>
    <t>เพื่อจ่ายเป็นค่าดำเนินการก่อสร้างระบบประปา</t>
  </si>
  <si>
    <t>หอถังสูง หมู่ที่ 7 ตำบลกุสุมาลย์ อำเภอกุสุมาลย์</t>
  </si>
  <si>
    <t>จังหวัดสกลนคร ปริมาณงานขนาดกว้าง 3.60 เมตร</t>
  </si>
  <si>
    <t>ยาว  3.60 เมตร สูง 11.10 เมตร ตามแบบ</t>
  </si>
  <si>
    <t>อบต.กุสุมาลย์ รวมกับแบบกรมโยธิการที่ 10300</t>
  </si>
  <si>
    <t>ก่อสร้างคันกักเก็บน้ำห้วยร่องโพธิ์</t>
  </si>
  <si>
    <t>หมู่ที่ 3 ตำบลกุสุมาลย์</t>
  </si>
  <si>
    <t>เพื่อจ่ายเป็นค่าดำเนินการก่อสร้างคันกักเก็บน้ำ</t>
  </si>
  <si>
    <t>ห้วยร่องโพธิ์ หมู่ที่ 3 ตำบลกุสุมาลย์</t>
  </si>
  <si>
    <t>ขนาดกว้าง 4 เมตร ยาว 16 เมตร สูง 2.50 เมตร</t>
  </si>
  <si>
    <t>ตามแบบอบต.กุสุมาลย์ ร่วมกับแบบสำนัก</t>
  </si>
  <si>
    <t xml:space="preserve">เลขานุการนายกรัฐมนตรี (กสช.) ที่ ถนผ.0407 </t>
  </si>
  <si>
    <t>ก่อสร้างโรงจอดรถองค์การบริหาร</t>
  </si>
  <si>
    <t>ส่วนตำบลกุสุมาลย์ หมู่ที่ 10</t>
  </si>
  <si>
    <t>โรงจอดรถองค์การบริหารส่วนตำบลกุสุมาลย์</t>
  </si>
  <si>
    <t>ปริมาณงานขนาดกว้าง 6 เมตร ยาว 11 เมตร</t>
  </si>
  <si>
    <t>สูง 3.60 เมตร ตามแบบอบต.กุสุมาลย์ ร่วมกับ</t>
  </si>
  <si>
    <t>แบบโยธาธิการและผังเมืองจังหวัดอุดรธานี</t>
  </si>
  <si>
    <t xml:space="preserve">เลขที่ 005/48 </t>
  </si>
  <si>
    <t>ปรับปรุงเสียงตามสายภายใน</t>
  </si>
  <si>
    <t>หมู่บ้าน หมู่ที่ 9</t>
  </si>
  <si>
    <t>เพื่อจ่ายเป็นค่าดำเนินการตามโครงการ</t>
  </si>
  <si>
    <t>ปรับปรุงเสียงตามสายภายในหมู่บ้าน</t>
  </si>
  <si>
    <t>หมู่ที่ 9 ตำบลกุสุมาลย์ อำเภอกุสุมาลย์</t>
  </si>
  <si>
    <t>จังหวัดสกลนคร โดยมีระยะทาง 2,000</t>
  </si>
  <si>
    <t>เมตร พร้อมเครื่องขยายเสียและอุปกรณ์</t>
  </si>
  <si>
    <t>ครบชุด</t>
  </si>
  <si>
    <t>ค่าจัดทำพัฒนาปรับปรุง</t>
  </si>
  <si>
    <t>เพื่อจ่ายเป็นค่าจัดทำ พัฒนา</t>
  </si>
  <si>
    <t>ปรับปรุงระบบเว็บไซต์ฐานข้อมูล</t>
  </si>
  <si>
    <t>หน่วยงาน ค่าจดทะเบียนโดเมนเนม</t>
  </si>
  <si>
    <t>สำนักงานปลัดอบต.</t>
  </si>
  <si>
    <t>ค่าบริการทางด้านโทรคมนาคม</t>
  </si>
  <si>
    <t>(ให้บริการอินเตอร์ตำบล)</t>
  </si>
  <si>
    <t>เพื่อจ่ายเป็นค่าบริการสื่อสาร</t>
  </si>
  <si>
    <t>ทางโทรคมนาคม อินเตอร์เน็ตฯลฯ</t>
  </si>
  <si>
    <t>ส่งเสริมคุณธรรมและจริยธรรม</t>
  </si>
  <si>
    <t>จริยธรรมเพื่อพัฒนาคุณภาพชีวิต</t>
  </si>
  <si>
    <t>เพื่อให้เด็กและเยาวชนได้มีการ</t>
  </si>
  <si>
    <t>พัฒนาการทางด้านการเรียนรู้</t>
  </si>
  <si>
    <t>ด้านคุณธรรม จริยธรรม โดยมี</t>
  </si>
  <si>
    <t>ค่าใช้จ่ายประกอบด้วย ค่าตอบแทน</t>
  </si>
  <si>
    <t>วิทยากร ค่าจ้างเหมาเครื่องเสียง</t>
  </si>
  <si>
    <t>ค่าตกแต่งสถานที่ ค่าป้ายโครงการ</t>
  </si>
  <si>
    <t>ค่าอาหาร อาหารว่างและเครื่องดื่ม</t>
  </si>
  <si>
    <t>ไม่มีแอลกอฮอล์ และค่าใช้จ่ายอื่นๆ</t>
  </si>
  <si>
    <t>ที่เข้าลักษณะประเภทนี้</t>
  </si>
  <si>
    <t>อบรมการจัดระบบประกัน</t>
  </si>
  <si>
    <t>คุณภาพการศึกษา</t>
  </si>
  <si>
    <t>ให้มีการจัดระบบประกันคุณภาพ</t>
  </si>
  <si>
    <t>ศูนย์พัฒนาเด็กเล็กอย่างต่อเนื่อง</t>
  </si>
  <si>
    <t>ตามระบบวงจรคุณภาพ PDCA</t>
  </si>
  <si>
    <t>โดยมีค่าใช้จ่าย ประกอบด้วย</t>
  </si>
  <si>
    <t>ค่าตอบอาหารว่างและเครื่องดื่ม</t>
  </si>
  <si>
    <t>โครงการส่งเสริมการผลิตสื่อ</t>
  </si>
  <si>
    <t>การเรียนและนวัตกรรมการเรียนรู้</t>
  </si>
  <si>
    <t>ให้มีคุณภาพ และนำไปใช้ให้เกิด</t>
  </si>
  <si>
    <t>ประโยชน์สูงสุด โดยมีค่าใช้จ่าย</t>
  </si>
  <si>
    <t>ประกอบด้วยค่าตอบแทนวิทยากร</t>
  </si>
  <si>
    <t>ค่าจ้างเหมาเครื่องเสียง ค่าตกแต่ง</t>
  </si>
  <si>
    <t>สถานที่ ค่าป้ายโครงการ ค่าอาหาร</t>
  </si>
  <si>
    <t>อาหารว่างและเครื่องดื่มไม่มี</t>
  </si>
  <si>
    <t>แอลกอฮอล์ และค่าใช้จ่ายอื่น ๆ</t>
  </si>
  <si>
    <t>อนุรักษ์ประเพณี และ</t>
  </si>
  <si>
    <t>ภูมิปัญญาท้องถิ่น</t>
  </si>
  <si>
    <t>โครงการอนุรักษ์ประเพณี และ</t>
  </si>
  <si>
    <t>ภูมิปัญญาท้องถิ่นเพื่อให้เด็กได้มี</t>
  </si>
  <si>
    <t>ทางด้านศิลป วัฒนธรรม และ</t>
  </si>
  <si>
    <t>ภูมิปัญญาท้องถิ่น โดยมีค่าใช้จ่าย</t>
  </si>
  <si>
    <t>ประกอบด้วย ค่าตอบแทนวิทยากร</t>
  </si>
  <si>
    <t>อาเซียนสู่ชุมชนเพื่อให้เด็ก เยาวชน</t>
  </si>
  <si>
    <t>และประชาชนทั่วไป ได้มีพัฒนา</t>
  </si>
  <si>
    <t>การทางด้านการเรียนรู้ภาษา</t>
  </si>
  <si>
    <t>อังกฤษและความรู้ประชาคม</t>
  </si>
  <si>
    <t>อาเซียน โดยมีค่าใช้จ่ายประกอบ</t>
  </si>
  <si>
    <t>ด้วยค่าตอบแทนวิทยากร ค่าจ้าง</t>
  </si>
  <si>
    <t>เหมาเครื่องเสียง ค่าตกแต่งสถานที่</t>
  </si>
  <si>
    <t xml:space="preserve">ค่าป้ายโครงการ ค่าอาหาร </t>
  </si>
  <si>
    <t>วันเด็กแห่งชาติ</t>
  </si>
  <si>
    <t>โครงการวันเด็กแห่งชาติ เช่น</t>
  </si>
  <si>
    <t>ค่าใช้จ่ายในพิธีเปิด - ปิด ค่าของ</t>
  </si>
  <si>
    <t>อาหารว่างและเครื่องดื่ม ค่าใช้จ่าย</t>
  </si>
  <si>
    <t>อื่น ๆ ที่จำเป็นในการจัดงาน</t>
  </si>
  <si>
    <t>เด็กเล็ก จำนวน 7 แห่ง</t>
  </si>
  <si>
    <t>ค่าอาหารกลางวันศูนย์พัฒนา</t>
  </si>
  <si>
    <t>เพื่อจ่ายเป็นค่าอาหารกลางวัน</t>
  </si>
  <si>
    <t>ศูนย์พัฒนาเด็กเล็ก จำนวน 7 แห่ง</t>
  </si>
  <si>
    <t>เด็กจำนวน 200 คน จัดสรร</t>
  </si>
  <si>
    <t>คนละ 20 บาท/วัน จำนวน 245 วัน</t>
  </si>
  <si>
    <t xml:space="preserve">ศูนย์พัฒนาเด็กเล็ก </t>
  </si>
  <si>
    <t>จำนวน 7 แห่ง</t>
  </si>
  <si>
    <t>เพื่อจ่ายเป็นค่าจัดการเรียนการสอน</t>
  </si>
  <si>
    <t>คนละ 1,700 บาท/ปี</t>
  </si>
  <si>
    <t>ค่าหนังสือเรียนศูนย์พัฒนา</t>
  </si>
  <si>
    <t>เพื่อจ่ายเป็นหนังสือเรียน</t>
  </si>
  <si>
    <t>คนละ 200 บาท/ปี</t>
  </si>
  <si>
    <t>ค่าอุปกรณ์การเรียน</t>
  </si>
  <si>
    <t>เพื่อจ่ายเป็นค่าอุปกรณ์การเรียน</t>
  </si>
  <si>
    <t>ค่าเครื่องแบบนักเรียน</t>
  </si>
  <si>
    <t>เพื่อจ่ายเป็นค่าเครื่องแบบนักเรียน</t>
  </si>
  <si>
    <t>คนละ 300 บาท/ปี</t>
  </si>
  <si>
    <t>ค่ากิจกรรมพัฒนาผู้เรียน</t>
  </si>
  <si>
    <t>เพื่อจ่ายเป็นค่ากิจกรรมพัฒนา</t>
  </si>
  <si>
    <t>ผู้เรียนศูนย์พัฒนาเด็กเล็ก</t>
  </si>
  <si>
    <t>คนละ 430 บาท/ปี</t>
  </si>
  <si>
    <t>อาหารเสริม (นม) สำหรับ</t>
  </si>
  <si>
    <t>โรงเรียนสังกัดสำนักงาน</t>
  </si>
  <si>
    <t>คณะกรรมการศึกษาขั้น</t>
  </si>
  <si>
    <t>พื้นฐาน (สพฐ.) 1 แห่ง</t>
  </si>
  <si>
    <t>เพื่อจ่ายเป็นค่าจัดซื้ออาหารเสริม</t>
  </si>
  <si>
    <t>(นม) ให้แก่สถานศึกษาในเขต</t>
  </si>
  <si>
    <t>นักเรียนระดับอนุบาลถึงประถม</t>
  </si>
  <si>
    <t>ศึกษาปีที่ 1 - 6 จำนวน 220 คน</t>
  </si>
  <si>
    <t>จำนวนวัน 260 วัน จัดสรรคนละ</t>
  </si>
  <si>
    <t>7.37 บาท</t>
  </si>
  <si>
    <t>ศูนย์พัฒนาเด็กเล็กของ</t>
  </si>
  <si>
    <t>กุสุมาลย์ จำนวน 7 แห่ง</t>
  </si>
  <si>
    <t>(นม) สำหรับศูนย์พัฒนาเด็กเล็ก</t>
  </si>
  <si>
    <t>จำนวน 7 แห่ง จำนวนเด็ก 200 คน</t>
  </si>
  <si>
    <t>อุดหนุนโรงเรียนบ้านอีกุด</t>
  </si>
  <si>
    <t>สังกัดสำนักงานคณะกรรมการ</t>
  </si>
  <si>
    <t>การศึกษาขั้นพื้นฐาน (สพฐ.)</t>
  </si>
  <si>
    <t>เพื่อจ่ายเป็นเงินอุดหนุนโรงเรียน</t>
  </si>
  <si>
    <t>บ้านอีกุด เป็นค่าอาหารกลางวัน</t>
  </si>
  <si>
    <t>สำหรับนักเรียนระดับอนุบาลถึง</t>
  </si>
  <si>
    <t xml:space="preserve">ระดับประถมศึกษาปีที่ 6 </t>
  </si>
  <si>
    <t xml:space="preserve">จำนวน 220 คน อัตราคนละ </t>
  </si>
  <si>
    <t>อบต.</t>
  </si>
  <si>
    <t>ป้องกันและควบคุมโรค</t>
  </si>
  <si>
    <t>ไข้เลือดออก</t>
  </si>
  <si>
    <t>จำนวน 12 หมู่บ้าน โดยมีค่าใช้จ่าย</t>
  </si>
  <si>
    <t>ให้กับกลุ่มเป้าหมายประชาชน</t>
  </si>
  <si>
    <t xml:space="preserve">ในพื้นที่ตำบลกุสุมาลย์ </t>
  </si>
  <si>
    <t>และเครื่องดื่ม ค่าวัสดุอุปกรณ์ที่</t>
  </si>
  <si>
    <t xml:space="preserve">เกี่ยวข้อง ฯลฯ </t>
  </si>
  <si>
    <t>สัตว์ปลอดโรค คนปลอดภัย</t>
  </si>
  <si>
    <t>จากโรคพิษสุนัขบ้า</t>
  </si>
  <si>
    <t xml:space="preserve">โครงการสัตว์ปลอดโรค </t>
  </si>
  <si>
    <t>ตามพระราชปณิธานของสมเด็จ</t>
  </si>
  <si>
    <t>เจ้าน้องนางเธอเจ้าฟ้าจุฬาภรณ์</t>
  </si>
  <si>
    <t>วลัยลักษณ์ฯ กรมพระศรีสวางค</t>
  </si>
  <si>
    <t>วัฒนวรขัตติยราชนารี โดยมี</t>
  </si>
  <si>
    <t>ค่าใช้จ่ายประกอบด้วย ค่าวัคซีน</t>
  </si>
  <si>
    <t>ใบรับรอง เหรียญ ไซริงค์ เข็มฯลฯ</t>
  </si>
  <si>
    <t>โครงการสืบสานพระราช</t>
  </si>
  <si>
    <t>ปณิธานสมเด็จย่าต้านภัย</t>
  </si>
  <si>
    <t>มะเร็งเต้านม</t>
  </si>
  <si>
    <t>เพื่อจ่ายเป็นเงินอุดหนุนให้กับ</t>
  </si>
  <si>
    <t>คณะกรรมการหมู่บ้าน หมู่ที่ 1</t>
  </si>
  <si>
    <t>ดำเนินตามโครงการสืบสาน</t>
  </si>
  <si>
    <t>พระราชปณิธานสมเด็จย่าต้านภัย</t>
  </si>
  <si>
    <t>โรคขาดสารไอโอดีนสืบสาน</t>
  </si>
  <si>
    <t>พระราชปณิธานสมเด็จ</t>
  </si>
  <si>
    <t>พระกนิษฐาธิราชเจ้ากรมสมเด็จ</t>
  </si>
  <si>
    <t>พระเทพรัตนราชสุดาฯ สยาม</t>
  </si>
  <si>
    <t>บรมราชกุมารี</t>
  </si>
  <si>
    <t>ดำเนินตามโครงการป้องกันและ</t>
  </si>
  <si>
    <t>ควบคุมโรคขาดสารไอโอดีนสืบสาน</t>
  </si>
  <si>
    <t>โครงการป้องกันแก้ไขปัญหา</t>
  </si>
  <si>
    <t>โรคหนอนพยาธิสืบสาน</t>
  </si>
  <si>
    <t>ดำเนินตามโครงการป้องกันแก้ไข</t>
  </si>
  <si>
    <t>ปัญหาโรคหนอนพยาธิสืบสาน</t>
  </si>
  <si>
    <t>โครงการฝึกอบรมหมู่บ้าน</t>
  </si>
  <si>
    <t>ต่อต้านยาเสพติดสืบสาน</t>
  </si>
  <si>
    <t>พระราชปณิธานทูลกระหม่อม</t>
  </si>
  <si>
    <t>หญิงอุบลรัตนราชกัญญา</t>
  </si>
  <si>
    <t>สิริวัฒนาพรรณาวดี</t>
  </si>
  <si>
    <t>คณะกรรมการหมู่บ้าน หมู่ที่ 2</t>
  </si>
  <si>
    <t>ดำเนินตามโครงการฝึกอบรม</t>
  </si>
  <si>
    <t>หมู่บ้านต่อต้านยาเสพติดสืบสาน</t>
  </si>
  <si>
    <t>คณะกรรมการหมู่บ้าน หมู่ที่ 3</t>
  </si>
  <si>
    <t>คณะกรรมการหมู่บ้าน หมู่ที่ 4</t>
  </si>
  <si>
    <t>คณะกรรมการหมู่บ้าน หมู่ที่ 5</t>
  </si>
  <si>
    <t>คณะกรรมการหมู่บ้าน หมู่ที่ 6</t>
  </si>
  <si>
    <t>โครงการป้องกันและแก้ไข</t>
  </si>
  <si>
    <t>ปัญหาเอดส์และเพศสัมพันธ์</t>
  </si>
  <si>
    <t>สืบสานพระราชปณิธาน</t>
  </si>
  <si>
    <t>พระเจ้าวรวงศ์เธอพระองค์</t>
  </si>
  <si>
    <t>เจ้าโสมสวลีกรมหมื่น</t>
  </si>
  <si>
    <t>สุธนารีนาถ</t>
  </si>
  <si>
    <t>คณะกรรมการหมู่บ้าน หมู่ที่ 7</t>
  </si>
  <si>
    <t>แก้ไขปัญหาเอดส์และเพศสัมพันธ์</t>
  </si>
  <si>
    <t>สืบสานพระราชปริธาน</t>
  </si>
  <si>
    <t>คณะกรรมการหมู่บ้าน หมู่ที่ 9</t>
  </si>
  <si>
    <t>คณะกรรมการหมู่บ้าน หมู่ที่ 10</t>
  </si>
  <si>
    <t>คณะกรรมการหมู่บ้าน หมู่ที่ 11</t>
  </si>
  <si>
    <t>คณะกรรมการหมู่บ้าน หมู่ที่ 12</t>
  </si>
  <si>
    <t>คณะกรรมการหมู่บ้าน หมู่ที่ 13</t>
  </si>
  <si>
    <t>ค่าหนังสือพิมพ์</t>
  </si>
  <si>
    <t>เพื่อจ่ายเป็นค่าจัดซื้อหนังสือพิมพ์</t>
  </si>
  <si>
    <t>ให้ที่อ่านหนังสือพิมพ์ประจำ</t>
  </si>
  <si>
    <t>หมู่บ้าน ศูนย์การเรียนรู้ชุมชนฯลฯ</t>
  </si>
  <si>
    <t>กองสวัสดิการสังคม</t>
  </si>
  <si>
    <t>โครงการจัดอบรมให้ความรู้</t>
  </si>
  <si>
    <t>และป้องกันยาเสพติด</t>
  </si>
  <si>
    <t>โครงการจัดอบรมให้ความรู้และ</t>
  </si>
  <si>
    <t>ป้องกันยาเสพติด เช่น ค่าตอบแทน</t>
  </si>
  <si>
    <t xml:space="preserve">และเครื่องดื่ม ค่าป้ายโครงการ </t>
  </si>
  <si>
    <t>ค่าวัสดุอุปกรณ์ที่ใช้ในการฝึกอบรม</t>
  </si>
  <si>
    <t>โครงการผู้สูงอายุ และ</t>
  </si>
  <si>
    <t>คนพิการใส่ใจดูแลสุขภาพ</t>
  </si>
  <si>
    <t>โครงการผู้สูงอายุและคนพิการ</t>
  </si>
  <si>
    <t>ใส่ใจดูแลสุขภาพ เช่น ค่าตอบแทน</t>
  </si>
  <si>
    <t>วิทยากร ค่าอาหาร ค่าหารว่าง</t>
  </si>
  <si>
    <t>และเครื่องดื่ม ค่าวัสดุอุปกรณ์ต่างๆ</t>
  </si>
  <si>
    <t>ที่ใช้ในการฝึกอบรมและค่าป้าย</t>
  </si>
  <si>
    <t>โครงการเพื่อให้สตรีในเขตตำบล</t>
  </si>
  <si>
    <t>กุสุมาลย์มีคุณภาพชีวิตที่ดีขึ้น</t>
  </si>
  <si>
    <t>โครงการส่งเสริมและพัฒนา</t>
  </si>
  <si>
    <t>คุณภาพชีวิตสตรี</t>
  </si>
  <si>
    <t>คุณภาพชีวิตสตรี เช่น ค่าตอบแทน</t>
  </si>
  <si>
    <t>ที่ใช้ในการฝึกอบรม และค่าป้าย</t>
  </si>
  <si>
    <t>โครงการองค์การบริหาร</t>
  </si>
  <si>
    <t>ส่วนตำบลกุสุมาลย์พบ</t>
  </si>
  <si>
    <t>ประชาชน</t>
  </si>
  <si>
    <t>เพื่อเป็นค่าดำเนินการตามโครงการ</t>
  </si>
  <si>
    <t>พบประชาชน เช่น ค่าป้ายโครงการ</t>
  </si>
  <si>
    <t>ค่าอาหารว่างพร้อมเครื่องดื่ม</t>
  </si>
  <si>
    <t>สำหรับประชาชนที่เข้ารับบริการ</t>
  </si>
  <si>
    <t>และสำหรับเจ้าหน้าที่ที่มีคำสั่ง</t>
  </si>
  <si>
    <t>ออกปฏิบัติหน้าที่</t>
  </si>
  <si>
    <t>โครงการเสริมสร้างครอบครัว</t>
  </si>
  <si>
    <t>อบอุ่นเข้มแข็ง</t>
  </si>
  <si>
    <t>อบอุ่นเข้มแข็ง เช่น ค่าป้ายโครงการ</t>
  </si>
  <si>
    <t>ค่าตอบแทนวิทยา ค่าอาหาร</t>
  </si>
  <si>
    <t>ค่าอาหารว่างและเครื่องดื่ม และ</t>
  </si>
  <si>
    <t>ค่าวัสดุอุปกรณ์ต่าง ๆ</t>
  </si>
  <si>
    <t>โครงการสนับสนุนกิจกรรม</t>
  </si>
  <si>
    <t>โครงการสนับสนุนกิจกรรมของ</t>
  </si>
  <si>
    <t>ชมรมผู้สูงอายุ เช่น ค่าตอบแทน</t>
  </si>
  <si>
    <t>และค่าป้ายโครงการ</t>
  </si>
  <si>
    <t>ดูแลผู้สูงอายุและคนพิการ</t>
  </si>
  <si>
    <t xml:space="preserve">เช่น ค่าตอบแทนวิทยากร </t>
  </si>
  <si>
    <t>ค่าอาหาร ค่าอาหารว่างและ</t>
  </si>
  <si>
    <t xml:space="preserve">เครื่องดื่ม ค่าวัสดุอุปกรณ์ต่างๆ </t>
  </si>
  <si>
    <t>โครงการสนับสนุนส่งเสริม</t>
  </si>
  <si>
    <t>การพัฒนากิจกรรมสภาเด็ก</t>
  </si>
  <si>
    <t>และเยาวชนตำบลกุสุมาลย์</t>
  </si>
  <si>
    <t>โครงการสนับสนุนส่งเสริมการ</t>
  </si>
  <si>
    <t>พัฒนากิจกรรมสภาเด็กและ</t>
  </si>
  <si>
    <t>เยาวชนตำบลกุสุมาลย์ เช่น</t>
  </si>
  <si>
    <t>ค่าอาหารว่างและเครื่องดื่ม</t>
  </si>
  <si>
    <t>ค่าวัสดุอุปกรณ์ต่างๆ ที่ใช้ใน</t>
  </si>
  <si>
    <t>โครงการข้างต้น</t>
  </si>
  <si>
    <t>โครงการสานฝันคนสองวัย</t>
  </si>
  <si>
    <t>สู่ความเป็นเลิศ</t>
  </si>
  <si>
    <t>สู่ความเป็นเลิศ เช่น ค่าตอบแทน</t>
  </si>
  <si>
    <t>และเครื่องดื่ม ค่าวัสดุและอุปกรณ์</t>
  </si>
  <si>
    <t>ที่ใช้ในโครงการสานฝันคนสองวัย</t>
  </si>
  <si>
    <t>สู่ความเป็นเลิศ และค่าป้ายโครงการ</t>
  </si>
  <si>
    <t>โครงการแข่งขันกีฬา</t>
  </si>
  <si>
    <t>ต้านยาเสพติด</t>
  </si>
  <si>
    <t>เพื่อจ่ายเป็นค่าดำเนินโครงการ</t>
  </si>
  <si>
    <t>แข่งขันกีฬาต้านยาเสพติดให้กับ</t>
  </si>
  <si>
    <t>เยาวชน ประชาชนทั่วไป ผู้บริหาร</t>
  </si>
  <si>
    <t>สมาชิกสภาฯ และการแข่งขัน</t>
  </si>
  <si>
    <t>กีฬาระหว่างองค์กรปกครองส่วน</t>
  </si>
  <si>
    <t>ท้องถิ่น เช่น กีฬาฟุตบอล ตะกร้อ</t>
  </si>
  <si>
    <t>ฯลฯ และกีฬาอื่น ๆ จ่ายเป็นค่าเงิน</t>
  </si>
  <si>
    <t>รางวัล ค่าของรางวัล ค่าตกแต่ง</t>
  </si>
  <si>
    <t>สถานที่ ค่าอาหาร ค่าเครื่องดื่ม</t>
  </si>
  <si>
    <t>ค่าจ้างเหมาเครื่องเสียง ค่าตอบแทน</t>
  </si>
  <si>
    <t>กรรมการ และค่าใช้จ่ายอื่น ๆ</t>
  </si>
  <si>
    <t>วัสดุกีฬา</t>
  </si>
  <si>
    <t>เพื่อจ่ายเป็นค่าจัดซื้อวัสดุกีฬา เช่น</t>
  </si>
  <si>
    <t>ฟุตบอล ตระกร้อ เทนนิส เปตอง</t>
  </si>
  <si>
    <t>ตาข่ายฟุตบอล วอลเลย์บอล ฯลฯ</t>
  </si>
  <si>
    <t>ให้กับศูนย์กีฬาตำบล และศูนย์กีฬา</t>
  </si>
  <si>
    <t>ประจำหมู่บ้าน และวัสดุอื่น ๆ ที่เข้า</t>
  </si>
  <si>
    <t>ลักษณะประเภทนี้</t>
  </si>
  <si>
    <t>โครงการตุ้มโฮมภูมิปัญญา</t>
  </si>
  <si>
    <t>ท้องถิ่น</t>
  </si>
  <si>
    <t>ตุ้มโฮมภูมิปัญญาท้องถิ่น โดยมี</t>
  </si>
  <si>
    <t>ค่าใช้จ่ายประกอบด้วยค่าอาหาร</t>
  </si>
  <si>
    <t>ค่าป้ายโครงการ ค่าจ้างเหมา</t>
  </si>
  <si>
    <t>เครื่องเสียงเสียง ค่าตกแต่งสถานที่</t>
  </si>
  <si>
    <t>ฯลฯ และค่าใช้จ่ายอื่นๆ ที่เกี่ยวข้อง</t>
  </si>
  <si>
    <t>ตามโครงการอนุรักษ์สิ่งแวดล้อม</t>
  </si>
  <si>
    <t>เพื่อจ่ายเป็นค่าใช้จ่ายในการดำเนินการ</t>
  </si>
  <si>
    <t>ตามโครงการขับเคลื่อนการจัดทำ</t>
  </si>
  <si>
    <t>แผนชุมชน เป็นค่าป้าย ค่าวัสดุอุปกรณ์</t>
  </si>
  <si>
    <t>ที่เกี่ยวข้อง ค่าอาหารว่างพร้อม</t>
  </si>
  <si>
    <t>เครื่องดื่มสำหรับผู้เข้าร่วมประชุม</t>
  </si>
  <si>
    <t>ประชาคมในการจัดทำแผนชุมชน</t>
  </si>
  <si>
    <t>พ.ศ. 2561-2565</t>
  </si>
  <si>
    <t>การตามโครงการจัดทำแผนที่ภาษี</t>
  </si>
  <si>
    <t>โดยมีค่าใช้จ่าย จ้างเหมาบุคคล</t>
  </si>
  <si>
    <t>ดำเนินการแบ่งพื้นที่ในแผนที่แนวเขต</t>
  </si>
  <si>
    <t>ออกเป็นเขตและจัดทำตารางระวาง</t>
  </si>
  <si>
    <t>ที่ดินทาบทับแผนที่แนวเขต</t>
  </si>
  <si>
    <t>ต่างๆ ที่เกี่ยวข้องตามโครงการ</t>
  </si>
  <si>
    <t>โดยมีค่าใช้จ่ายค่าอาหารว่างเครื่องดื่ม</t>
  </si>
  <si>
    <t>ฝึกอบรมอาสาสมัครป้องกันไฟป่า</t>
  </si>
  <si>
    <t>ค่าป้ายโครงการ ค่าอาหารว่าง</t>
  </si>
  <si>
    <t>เครื่องดื่ม วัสดุอุปกรณ์ในการ</t>
  </si>
  <si>
    <t>ฝึกอบรม ฯลฯ</t>
  </si>
  <si>
    <t>องค์การบริหารส่วนตำบลอุ่มจาน</t>
  </si>
  <si>
    <t>ดำเนินการตามโครงการศูนย์ปฏิบัติ</t>
  </si>
  <si>
    <t>การร่วมในการช่วยเหลือประชาชน</t>
  </si>
  <si>
    <t>ขององค์กรปกครองส่วนท้องถิ่น</t>
  </si>
  <si>
    <t>แผนงานสร้างความเข้มแข็งและชุมชน</t>
  </si>
  <si>
    <t>โครงการการบริหารจัดการขยะ</t>
  </si>
  <si>
    <t>และสิ่งปฏิกูลและการรณรงค์</t>
  </si>
  <si>
    <t xml:space="preserve">กำจัดขยะ หมู่ที่ 1 - 13 </t>
  </si>
  <si>
    <t>โครงการบริหารจัดการขยะและ</t>
  </si>
  <si>
    <t>สิ่งปฏิกูลและการรณรงค์กำจัดขยะ</t>
  </si>
  <si>
    <t xml:space="preserve">หมู่ที่ 1 - 13 ตำบลกุสุมาลย์ </t>
  </si>
  <si>
    <t xml:space="preserve">ค่าอาหารว่างและเครื่องดื่ม </t>
  </si>
  <si>
    <t>ค่าวัสดุอุปกรณ์ในการอบรม</t>
  </si>
  <si>
    <t>เพื่อให้ประชาชนตระหนักถึงการ</t>
  </si>
  <si>
    <t>จัดการขยะต้นทางโดยใช้หลัก 3R</t>
  </si>
  <si>
    <t>เพื่อลดปริมาณขยะต้นทางและ</t>
  </si>
  <si>
    <t>ลดปัญหาการจัดการขยะปลายทาง</t>
  </si>
  <si>
    <t>เครื่องปรับอากาศ</t>
  </si>
  <si>
    <t xml:space="preserve">เครื่องปรับอากาศ </t>
  </si>
  <si>
    <t xml:space="preserve">แบบแยกส่วน </t>
  </si>
  <si>
    <t>(แบบตั้งพื้นหรือ</t>
  </si>
  <si>
    <t>แบบแขวน)</t>
  </si>
  <si>
    <t>เพื่อจ่ายเป็นค่าจัดซื้อเครื่อง</t>
  </si>
  <si>
    <t>ปรับอากาศแบบแยกส่วน</t>
  </si>
  <si>
    <t>จำนวน 2 เครื่อง ราคาเครื่องละ</t>
  </si>
  <si>
    <t>47,000 บาท (ตามบัญชีราคา</t>
  </si>
  <si>
    <t xml:space="preserve">มาตรฐานครุภัณฑ์ธันวาคม </t>
  </si>
  <si>
    <t>2561)</t>
  </si>
  <si>
    <t>แบบแยกส่วน</t>
  </si>
  <si>
    <t>25,900 บาท (ตามบัญชี</t>
  </si>
  <si>
    <t>ราคามาตรฐานครุภัณฑ์</t>
  </si>
  <si>
    <t xml:space="preserve">โต๊ะทำงาน </t>
  </si>
  <si>
    <t>จำนวน 1 ตัว ราคาตัวละ</t>
  </si>
  <si>
    <t>2,000 บาท (ราคาตามท้อง</t>
  </si>
  <si>
    <t>ตลาด) ขนาดไม่น้อยกว่า</t>
  </si>
  <si>
    <t>60 x 120 x 75 เซนติเมตร</t>
  </si>
  <si>
    <t>มีตู้เก็บเอกสารพร้อมกุญแจ</t>
  </si>
  <si>
    <t>และมือจับ</t>
  </si>
  <si>
    <t>ระดับ 7 - 9 จำนวน 1 ตัว</t>
  </si>
  <si>
    <t>ราคา 5,500 บาท (ราคาตาม</t>
  </si>
  <si>
    <t xml:space="preserve">ท้องตลาด) </t>
  </si>
  <si>
    <t>ระดับ 1 - 2 จำนวน 1 ตัว</t>
  </si>
  <si>
    <t>ราคา 2,000 บาท ขนาดไม่</t>
  </si>
  <si>
    <t>น้อยกว่า 60 x 120 x 75 ซม.</t>
  </si>
  <si>
    <t>ตู้ลิ้นชักเก็บเอกสาร</t>
  </si>
  <si>
    <t>3 ลิ้นชัก</t>
  </si>
  <si>
    <t>เพื่อจ่ายเป็นค่าจัดซื้อตู้ลิ้นชัก</t>
  </si>
  <si>
    <t xml:space="preserve">เก็บเอกสาร 3 ลิ้นชัก </t>
  </si>
  <si>
    <t>จำนวน 1 ตัว ราคาตัวละ 3,000</t>
  </si>
  <si>
    <t xml:space="preserve">สูง 101 เซนติเมตร </t>
  </si>
  <si>
    <t>เก้าอี้สำนักงาน</t>
  </si>
  <si>
    <t>เพื่อจ่ายเป็นค่าจัดซื้อเก้าอี้</t>
  </si>
  <si>
    <t>สำนักงาน จำนวน 3 ตัว</t>
  </si>
  <si>
    <t xml:space="preserve">ราคาตัวละ 2,500 บาท </t>
  </si>
  <si>
    <t>(ราคาตามท้องตลาด)</t>
  </si>
  <si>
    <t xml:space="preserve">ปรับระดับสูง - ต่ำได้ </t>
  </si>
  <si>
    <t>ขอบอลูมิเนียมขัดเงา 5 แฉก</t>
  </si>
  <si>
    <t>ตู้เหล็กแบบ 2 บาน</t>
  </si>
  <si>
    <t>เพ่อจ่ายเป็นค่าจัดซื้อตู้เหล็ก</t>
  </si>
  <si>
    <t>แบบ 2 บาน จำนวน 2 หลัง</t>
  </si>
  <si>
    <t xml:space="preserve">ราคาหลังละ 5,500 บาท </t>
  </si>
  <si>
    <t>(ตามบัญชีมาตรฐานครุภัณฑ์</t>
  </si>
  <si>
    <t>คอมพิวเตอร์ ALL In One</t>
  </si>
  <si>
    <t xml:space="preserve">สำหรับงานสำนักงาน </t>
  </si>
  <si>
    <t>จำนวน 1 เครื่อง ราคา 17,000</t>
  </si>
  <si>
    <t>บาท (ราคาตามเกณฑ์ราคากลาง</t>
  </si>
  <si>
    <t>และคุณลักษณะพื้นฐานครุภัณฑ์</t>
  </si>
  <si>
    <t>คอมพิวเตอร์ ฉบับเดือน มีนาคม</t>
  </si>
  <si>
    <t>2562 ประกาศ ณ วันที่ 15</t>
  </si>
  <si>
    <t>มีนาคม 2562 หน้า 5 ข้อ 10)</t>
  </si>
  <si>
    <t>เครื่องพิมพ์แบบฉีด</t>
  </si>
  <si>
    <t>หมึกพร้อมติดตั้งถัง</t>
  </si>
  <si>
    <t>หมึกพิมพ์ (Ink</t>
  </si>
  <si>
    <t>Tank Printer)</t>
  </si>
  <si>
    <t>แบบฉีดหมึกพร้อมติดตั้งถึงหมึก</t>
  </si>
  <si>
    <t>จำนวน 1 เครื่อง ราคา 4,300</t>
  </si>
  <si>
    <t>มีนาคม 2562 หน้า 16 ข้อ 42)</t>
  </si>
  <si>
    <t>สำรองไฟฟ้าขนาด 800 VA</t>
  </si>
  <si>
    <t xml:space="preserve">จำนวน 1 เครื่อง ราคา 2,500 </t>
  </si>
  <si>
    <t xml:space="preserve">2562 ประกาศ ณ วันที่ 15 </t>
  </si>
  <si>
    <t>มีนาคม 2562 หน้า 22 ข้อ 61)</t>
  </si>
  <si>
    <t>ของอำเภอกุสุมาลย์</t>
  </si>
  <si>
    <t>เพื่อเป็นค่าใช้จ่ายในการดำเนินงาน</t>
  </si>
  <si>
    <t xml:space="preserve">จัดงานรัฐพิธีของอำเภอกุสุมาลย์ </t>
  </si>
  <si>
    <t>ประจำปีงบประมาณ พ.ศ.2563</t>
  </si>
  <si>
    <t xml:space="preserve">อบต.กุสุมาลย์ </t>
  </si>
  <si>
    <t>เพื่อจ่ายเป็นค่าจัดซื้อตู้เหล็ก</t>
  </si>
  <si>
    <t>2 บานเปิด จำนวน 2 หลัง</t>
  </si>
  <si>
    <t>ประมวลผลแบบที่ 1 *(จอแสดง</t>
  </si>
  <si>
    <t>ภาพขนาดไม่น้อยกว่า 19 นิ้ว)</t>
  </si>
  <si>
    <t>คอมพิวเตอร์ตั้งโต๊ะ สำหรับงาน</t>
  </si>
  <si>
    <t>เครื่องพิมพ์</t>
  </si>
  <si>
    <t>Multifunction</t>
  </si>
  <si>
    <t>แบบฉีดหมึกพร้อม</t>
  </si>
  <si>
    <t>ติดตั้งถังหมึกพิมพ์</t>
  </si>
  <si>
    <t>(Ink Tank Printer)</t>
  </si>
  <si>
    <t>Multifunction แบบฉีดหมึก</t>
  </si>
  <si>
    <t>พร้อมติดตั้งถังหมึกพิมพ์</t>
  </si>
  <si>
    <t xml:space="preserve">(Ink Tank Printer) </t>
  </si>
  <si>
    <t>พัดลมแบบตั้งพื้น</t>
  </si>
  <si>
    <t>เพื่อจ่ายเป็นค่าจัดซื้อพัดลมตั้งพื้น</t>
  </si>
  <si>
    <t>จำนวน 6 เครื่อง ราคาเครื่องละ</t>
  </si>
  <si>
    <t>1,800 บาท(ราคาตามท้องตลาด)</t>
  </si>
  <si>
    <t>ขนาดใบพัด 18 นิ้ว สามารถปรับ</t>
  </si>
  <si>
    <t>แรงลมได้ 3 ระดับ ปรับส่ายซ้าย -</t>
  </si>
  <si>
    <t>ขวา และหยุดได้ ปรับระดับความสูง</t>
  </si>
  <si>
    <t>ได้ สำหรับ ศพด. หมู่ที่ 5,7</t>
  </si>
  <si>
    <t>เพื่อจ่ายเป็นค่าจัดซื้อพัดลมติดผนัง</t>
  </si>
  <si>
    <t>1,400 บาท (ราคาตามท้องตลาด)</t>
  </si>
  <si>
    <t>ขนาดใบพัด 16 นิ้ว ปรับแรงลมได้</t>
  </si>
  <si>
    <t>3 ระดับ ควบคุมการส่ายและแรงลม</t>
  </si>
  <si>
    <t>ด้วยเชือกดึง สำหรับ ศพด. หมู่ที่</t>
  </si>
  <si>
    <t>4,5,7 และ หมู่ที่ 12</t>
  </si>
  <si>
    <t>ตู้เหล็กเก็บเอกสาร มอก.</t>
  </si>
  <si>
    <t>เพื่อจ่ายเป็นค่าจัดซื้อตู้เหล็กเก็บ</t>
  </si>
  <si>
    <t>เอกสารแบบ 2 บาน จำนวน 1 หลัง</t>
  </si>
  <si>
    <t>(ราคาตามบัญชีมาตรฐานครุภัณฑ์</t>
  </si>
  <si>
    <t>ตู้เหล็กเก็บเอกสาร</t>
  </si>
  <si>
    <t>เอกสารจำนวน 1 หลัง</t>
  </si>
  <si>
    <t>ราคาหลังละ 3,500 บาท</t>
  </si>
  <si>
    <t>(ราคาตามท้องตลาด) ตู้เหล็กแบบ</t>
  </si>
  <si>
    <t>บานกระจกเลื่อน สำหรับ ศพด.</t>
  </si>
  <si>
    <t>หมู่ที่ 4</t>
  </si>
  <si>
    <t>ขนาดไม่น้อยกว่า 60 x 120 x 75</t>
  </si>
  <si>
    <t>เซนติเมตร มีตู้เก็บเอกสารพร้อม</t>
  </si>
  <si>
    <t>กุญแจและมือจับ สำหรับ ศพด.</t>
  </si>
  <si>
    <t>หมู่ที่ 11</t>
  </si>
  <si>
    <t>คอมพิวเตอร์ จำนวน 1 ตัว</t>
  </si>
  <si>
    <t>ราคาตัวละ 1,200 บาท (ราคาตาม</t>
  </si>
  <si>
    <t>ท้องตลาด) โครงขาด 5 แฉกทำ</t>
  </si>
  <si>
    <t>ด้วยโลหะมีล้อหมุนได้รอบตัว</t>
  </si>
  <si>
    <t>ขนาดไม่น้อยกว่า 55 x 60 x 75</t>
  </si>
  <si>
    <t>เซนติเมตร ที่นั่งและพนักพิงบุ</t>
  </si>
  <si>
    <t>ฟองน้ำ หุ้มด้วยวัสดุหนังเทียมสีดำ</t>
  </si>
  <si>
    <t>วัสดุปิดด้านหลังพนักพิงและใต้ที่</t>
  </si>
  <si>
    <t>นั่งหุ้มด้วยวัสดุชนิดเดียกับที่นั่งและ</t>
  </si>
  <si>
    <t>พนักพิง ที่นั่งหมุนได้รอบตัว มีที่</t>
  </si>
  <si>
    <t>ท้าวแขน สำหรับ ศพด. หมู่ที่ 11</t>
  </si>
  <si>
    <t>พัดลมติดเพดาน</t>
  </si>
  <si>
    <t>เพื่อจ่ยเป็นค่าจัดซื้อพัดลมเพดาน</t>
  </si>
  <si>
    <t>1,700 บาท (ราคาตามท้องตลาด)</t>
  </si>
  <si>
    <t>ใบพัดขนาด 16 นิ้ว ส่ายได้รอบทิศ</t>
  </si>
  <si>
    <t>ทางมีระบบหยุดให้พัดอยู่กับที่</t>
  </si>
  <si>
    <t>ตำแหน่งที่ต้องการ สำหรับ ศพด.</t>
  </si>
  <si>
    <t xml:space="preserve">หมู่ที่ 2 </t>
  </si>
  <si>
    <t>เครื่องเล่น ดีวีดี</t>
  </si>
  <si>
    <t>เพื่อจ่ายเป็นค่าจัดซื้อเครื่องเล่น</t>
  </si>
  <si>
    <t>ดีวีดี จำนวน 2 เครื่อง ราคาเครื่อง</t>
  </si>
  <si>
    <t>ละ 3,500 บาท (ราคาตามท้อง</t>
  </si>
  <si>
    <t xml:space="preserve">ตลาด) </t>
  </si>
  <si>
    <t>โต๊ะทำงาน ระดับ 1-2</t>
  </si>
  <si>
    <t>ราคาตัวละ 2,000 บาท</t>
  </si>
  <si>
    <t>ขนาด 60x120x75 เซนติเมตร</t>
  </si>
  <si>
    <t>มีตู้เก็บเอกสารด้านขวา 1 ตู้</t>
  </si>
  <si>
    <t>ระดับ 1-2 บุหนังเทียมพนักพิง</t>
  </si>
  <si>
    <t>โยกได้ด้วยสปริงบุด้วยฟองน้ำ</t>
  </si>
  <si>
    <t>หนาอย่างดี หุ้มด้วยหนัง PVC</t>
  </si>
  <si>
    <t>ขนาด 56x60x107 เซนติเมตร</t>
  </si>
  <si>
    <t>จำนวน 2 ตัว ราคาตัวละ 1,500</t>
  </si>
  <si>
    <t>โครงการเหล็กทรงเอซุปเสา</t>
  </si>
  <si>
    <t>บุฟองน้ำ หุ้มหนังเทียม</t>
  </si>
  <si>
    <t>จำนวน 10 ตัว ราคาตัวละ 600</t>
  </si>
  <si>
    <t>2 บานเปิด โครงสร้างตู้เหล็ก</t>
  </si>
  <si>
    <t>เก็บเอกสารระบบมือจับบิด</t>
  </si>
  <si>
    <t>ล็อคแบบเขาควาย พร้อมลูกกุญแจ</t>
  </si>
  <si>
    <t>ภายในประกอบด้วยแผ่นชั้น 3 แผ่น</t>
  </si>
  <si>
    <t>จำนวน 1 หลัง ราคาหลังละ</t>
  </si>
  <si>
    <t>ยุทธศาสตร์ที่  4 การบริหารจัดการบ้านเมืองที่ดีตามหลักธรรมาภิบาลและความมั่นคง</t>
  </si>
  <si>
    <t>ค่าติดตั้งระบบประปา</t>
  </si>
  <si>
    <t>เพื่อจ่ายเป็นค่าติดตั้งมาตรวัดน้ำ</t>
  </si>
  <si>
    <t>และอุปกรณ์ประปาให้องค์การบริหาร</t>
  </si>
  <si>
    <t>ส่วนตำบลกุสุมาลย์ ได้ใช้บริการ</t>
  </si>
  <si>
    <t>น้ำประปาสำหรับใช้ในอาคาร</t>
  </si>
  <si>
    <t>สำนักงานและบริเวณภายในพื้นที่</t>
  </si>
  <si>
    <t>สำนักงาน</t>
  </si>
  <si>
    <t>ยุทธศาสตร์ที่ 4 การบริหารจัดการบ้านเมืองที่ดีตามหลักธรรมาภิบาลและความมั่นคง</t>
  </si>
  <si>
    <t>ให้กับประชาชนในพื้นที่รับผิดชอบ</t>
  </si>
  <si>
    <t>ขององค์การบริหารส่วนตำบล</t>
  </si>
  <si>
    <t>กุสุมาลย์ จำนวน 12 หมู่บ้าน</t>
  </si>
  <si>
    <t>โดยมีค่าใช้จ่าย เช่น ค่าน้ำมัน</t>
  </si>
  <si>
    <t>เชื้อเพลิง ค่าน้ำยาเคมี สารกำจัด</t>
  </si>
  <si>
    <t>ลูกน้ำยุงลาย ค่าจ้างเหมาบริการ</t>
  </si>
  <si>
    <t>พ่นหมอกควัน ฯลฯ</t>
  </si>
  <si>
    <t xml:space="preserve">สำนักงานปลัดอบต. </t>
  </si>
  <si>
    <t>สำนักงานปลัดอบต. และกองคลัง</t>
  </si>
  <si>
    <t>4) แผนงานสร้างความเข้มแข็งและชุมชน</t>
  </si>
  <si>
    <t>แผนงานงบกลาง</t>
  </si>
  <si>
    <t>เพื่อจ่ายเป็นเงินรองรับการจัดสรร</t>
  </si>
  <si>
    <t>สวัสดิการให้แก่ผู้สูงอายุที่มีอายุ 60 ปี</t>
  </si>
  <si>
    <t>บริบูรณ์ขึ้นไป ที่มีคุณสมบัติครบถ้วน</t>
  </si>
  <si>
    <t>ตามระเบียบกระทรวงมหาดไทย</t>
  </si>
  <si>
    <t>ว่าด้วยหลักเกณฑ์การจ่ายเงินเบี้ย</t>
  </si>
  <si>
    <t>ยังชีพผู้สูงอายุขององค์กรปกครอง</t>
  </si>
  <si>
    <t>ส่วนท้องถิ่น พ.ศ. 2552 และได้ขึ้น</t>
  </si>
  <si>
    <t>ทะเบียนขอรับเบี้ยยังชีพไว้กับ</t>
  </si>
  <si>
    <t>องค์กรปกครองส่วนท้องถิ่นไปแล้วฯ</t>
  </si>
  <si>
    <t>สวัสดิการเบี้ยยังชีพผู้พิการให้แก่</t>
  </si>
  <si>
    <t>คนพิการที่มีสิทธิ์ตามหลักเกณฑ์ที่</t>
  </si>
  <si>
    <t>กำหนดที่ได้แสดงความจำนงโดย</t>
  </si>
  <si>
    <t>การขอขึ้นทะเบียนเพื่อขอรับเงิน</t>
  </si>
  <si>
    <t>เบี้ยความพิการไว้กับองค์กรปกครอ</t>
  </si>
  <si>
    <t>ส่วนท้องถิ่นแล้ว</t>
  </si>
  <si>
    <t>เพื่อจ่ายเป็นเงินสนับสนุนการ</t>
  </si>
  <si>
    <t>สงเคราะห์เบี้ยยังชีพผู้ป่วยเอดส์</t>
  </si>
  <si>
    <t>ที่แพทย์ได้รับรองและทำการวินิจฉัย</t>
  </si>
  <si>
    <t>แล้วและมีความเป็นอยู่ยากจนหรือ</t>
  </si>
  <si>
    <t>ไม่สามารถประกอบอาชีพตนเองได้</t>
  </si>
  <si>
    <t>ถูกทอดทิ้ง ขาดผู้อุปการะดูแล</t>
  </si>
  <si>
    <t>ผู้สูงอายุ</t>
  </si>
  <si>
    <t>เงินสงเคราะห์เบี้ยยังชีพ</t>
  </si>
  <si>
    <t>ผู้พิการ</t>
  </si>
  <si>
    <t>ผู้ติดเชื้อเอดส์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</si>
</sst>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16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u/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87" fontId="3" fillId="0" borderId="1" xfId="1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left"/>
    </xf>
    <xf numFmtId="187" fontId="3" fillId="0" borderId="3" xfId="1" applyNumberFormat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87" fontId="3" fillId="0" borderId="3" xfId="1" applyNumberFormat="1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/>
    <xf numFmtId="187" fontId="3" fillId="0" borderId="0" xfId="1" applyNumberFormat="1" applyFont="1"/>
    <xf numFmtId="187" fontId="5" fillId="0" borderId="0" xfId="1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87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87" fontId="8" fillId="0" borderId="5" xfId="1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/>
    <xf numFmtId="187" fontId="8" fillId="0" borderId="1" xfId="1" applyNumberFormat="1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0" xfId="0" applyFont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187" fontId="8" fillId="0" borderId="3" xfId="1" applyNumberFormat="1" applyFont="1" applyBorder="1"/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5" xfId="0" applyFont="1" applyBorder="1"/>
    <xf numFmtId="187" fontId="7" fillId="0" borderId="14" xfId="1" applyNumberFormat="1" applyFont="1" applyBorder="1"/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187" fontId="8" fillId="0" borderId="1" xfId="1" applyNumberFormat="1" applyFont="1" applyBorder="1" applyAlignment="1">
      <alignment horizontal="center"/>
    </xf>
    <xf numFmtId="187" fontId="8" fillId="0" borderId="3" xfId="1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87" fontId="8" fillId="0" borderId="15" xfId="1" applyNumberFormat="1" applyFont="1" applyBorder="1" applyAlignment="1">
      <alignment horizontal="center"/>
    </xf>
    <xf numFmtId="187" fontId="7" fillId="0" borderId="5" xfId="1" applyNumberFormat="1" applyFont="1" applyBorder="1"/>
    <xf numFmtId="187" fontId="8" fillId="0" borderId="15" xfId="1" applyNumberFormat="1" applyFont="1" applyBorder="1"/>
    <xf numFmtId="187" fontId="8" fillId="0" borderId="10" xfId="1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9" fillId="0" borderId="14" xfId="0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/>
    <xf numFmtId="0" fontId="9" fillId="0" borderId="15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0" xfId="0" applyFont="1"/>
    <xf numFmtId="0" fontId="3" fillId="0" borderId="0" xfId="0" applyFont="1" applyAlignment="1">
      <alignment horizontal="center" vertical="center" textRotation="18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8" fillId="0" borderId="0" xfId="1" applyNumberFormat="1" applyFont="1"/>
    <xf numFmtId="187" fontId="8" fillId="0" borderId="0" xfId="1" applyNumberFormat="1" applyFont="1" applyAlignment="1">
      <alignment horizontal="center"/>
    </xf>
    <xf numFmtId="187" fontId="7" fillId="0" borderId="0" xfId="1" applyNumberFormat="1" applyFont="1" applyBorder="1"/>
    <xf numFmtId="187" fontId="5" fillId="0" borderId="4" xfId="1" applyNumberFormat="1" applyFont="1" applyBorder="1"/>
    <xf numFmtId="43" fontId="3" fillId="0" borderId="11" xfId="1" applyNumberFormat="1" applyFont="1" applyBorder="1" applyAlignment="1">
      <alignment horizontal="center"/>
    </xf>
    <xf numFmtId="43" fontId="3" fillId="0" borderId="0" xfId="1" applyNumberFormat="1" applyFont="1" applyBorder="1" applyAlignment="1">
      <alignment horizontal="center"/>
    </xf>
    <xf numFmtId="43" fontId="3" fillId="0" borderId="13" xfId="1" applyNumberFormat="1" applyFont="1" applyBorder="1" applyAlignment="1">
      <alignment horizontal="center"/>
    </xf>
    <xf numFmtId="43" fontId="3" fillId="0" borderId="3" xfId="1" applyNumberFormat="1" applyFont="1" applyBorder="1" applyAlignment="1">
      <alignment horizontal="right"/>
    </xf>
    <xf numFmtId="43" fontId="5" fillId="0" borderId="6" xfId="1" applyNumberFormat="1" applyFont="1" applyBorder="1" applyAlignment="1">
      <alignment horizontal="center"/>
    </xf>
    <xf numFmtId="43" fontId="5" fillId="0" borderId="0" xfId="1" applyNumberFormat="1" applyFont="1" applyBorder="1" applyAlignment="1">
      <alignment horizontal="center"/>
    </xf>
    <xf numFmtId="43" fontId="3" fillId="0" borderId="1" xfId="1" applyNumberFormat="1" applyFont="1" applyBorder="1" applyAlignment="1">
      <alignment horizontal="center"/>
    </xf>
    <xf numFmtId="43" fontId="3" fillId="0" borderId="3" xfId="1" applyNumberFormat="1" applyFont="1" applyBorder="1" applyAlignment="1">
      <alignment horizontal="center"/>
    </xf>
    <xf numFmtId="43" fontId="3" fillId="0" borderId="0" xfId="1" applyNumberFormat="1" applyFont="1" applyAlignment="1">
      <alignment horizontal="center"/>
    </xf>
    <xf numFmtId="0" fontId="11" fillId="0" borderId="3" xfId="0" applyFont="1" applyBorder="1"/>
    <xf numFmtId="0" fontId="11" fillId="0" borderId="15" xfId="0" applyFont="1" applyBorder="1"/>
    <xf numFmtId="0" fontId="7" fillId="0" borderId="0" xfId="0" applyFont="1" applyAlignment="1">
      <alignment horizontal="left"/>
    </xf>
    <xf numFmtId="0" fontId="9" fillId="0" borderId="0" xfId="0" applyFont="1" applyBorder="1"/>
    <xf numFmtId="187" fontId="8" fillId="0" borderId="12" xfId="1" applyNumberFormat="1" applyFont="1" applyBorder="1" applyAlignment="1">
      <alignment horizontal="center"/>
    </xf>
    <xf numFmtId="187" fontId="7" fillId="0" borderId="5" xfId="1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" fillId="0" borderId="0" xfId="0" applyFont="1" applyAlignment="1">
      <alignment horizontal="right" vertical="center" textRotation="180"/>
    </xf>
    <xf numFmtId="0" fontId="9" fillId="0" borderId="2" xfId="0" applyFont="1" applyBorder="1" applyAlignment="1">
      <alignment horizontal="center"/>
    </xf>
    <xf numFmtId="0" fontId="9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2" xfId="0" applyFont="1" applyBorder="1"/>
    <xf numFmtId="0" fontId="9" fillId="0" borderId="10" xfId="0" applyFont="1" applyBorder="1"/>
    <xf numFmtId="0" fontId="9" fillId="0" borderId="12" xfId="0" applyFont="1" applyBorder="1"/>
    <xf numFmtId="187" fontId="7" fillId="0" borderId="19" xfId="1" applyNumberFormat="1" applyFont="1" applyBorder="1"/>
    <xf numFmtId="187" fontId="8" fillId="0" borderId="0" xfId="1" applyNumberFormat="1" applyFont="1" applyBorder="1"/>
    <xf numFmtId="187" fontId="7" fillId="0" borderId="9" xfId="1" applyNumberFormat="1" applyFont="1" applyBorder="1"/>
    <xf numFmtId="0" fontId="3" fillId="0" borderId="15" xfId="0" applyFont="1" applyBorder="1" applyAlignment="1">
      <alignment horizontal="center"/>
    </xf>
    <xf numFmtId="187" fontId="5" fillId="0" borderId="6" xfId="1" applyNumberFormat="1" applyFont="1" applyBorder="1" applyAlignment="1">
      <alignment horizontal="center"/>
    </xf>
    <xf numFmtId="2" fontId="5" fillId="0" borderId="6" xfId="0" applyNumberFormat="1" applyFont="1" applyBorder="1" applyAlignment="1"/>
    <xf numFmtId="0" fontId="3" fillId="0" borderId="0" xfId="0" applyFont="1" applyBorder="1" applyAlignment="1">
      <alignment horizontal="center"/>
    </xf>
    <xf numFmtId="43" fontId="5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left"/>
    </xf>
    <xf numFmtId="43" fontId="3" fillId="0" borderId="5" xfId="1" applyNumberFormat="1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187" fontId="5" fillId="0" borderId="0" xfId="1" applyNumberFormat="1" applyFont="1" applyBorder="1" applyAlignment="1">
      <alignment horizontal="center"/>
    </xf>
    <xf numFmtId="187" fontId="3" fillId="0" borderId="13" xfId="1" applyNumberFormat="1" applyFont="1" applyBorder="1" applyAlignment="1">
      <alignment horizontal="left"/>
    </xf>
    <xf numFmtId="43" fontId="3" fillId="0" borderId="11" xfId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3" xfId="1" applyFont="1" applyBorder="1" applyAlignment="1">
      <alignment horizontal="right"/>
    </xf>
    <xf numFmtId="43" fontId="5" fillId="0" borderId="6" xfId="1" applyFont="1" applyBorder="1" applyAlignment="1">
      <alignment horizontal="right"/>
    </xf>
    <xf numFmtId="43" fontId="3" fillId="0" borderId="0" xfId="1" applyFont="1" applyBorder="1" applyAlignment="1">
      <alignment horizontal="right"/>
    </xf>
    <xf numFmtId="43" fontId="5" fillId="0" borderId="14" xfId="1" applyFont="1" applyBorder="1" applyAlignment="1">
      <alignment horizontal="right"/>
    </xf>
    <xf numFmtId="43" fontId="3" fillId="0" borderId="15" xfId="1" applyFont="1" applyBorder="1" applyAlignment="1">
      <alignment horizontal="right"/>
    </xf>
    <xf numFmtId="43" fontId="3" fillId="0" borderId="0" xfId="1" applyFont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187" fontId="3" fillId="0" borderId="11" xfId="1" applyNumberFormat="1" applyFont="1" applyBorder="1" applyAlignment="1">
      <alignment horizontal="center"/>
    </xf>
    <xf numFmtId="187" fontId="3" fillId="0" borderId="13" xfId="1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187" fontId="3" fillId="0" borderId="14" xfId="1" applyNumberFormat="1" applyFont="1" applyBorder="1"/>
    <xf numFmtId="187" fontId="5" fillId="0" borderId="14" xfId="1" applyNumberFormat="1" applyFont="1" applyBorder="1"/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87" fontId="8" fillId="0" borderId="13" xfId="1" applyNumberFormat="1" applyFont="1" applyBorder="1"/>
    <xf numFmtId="0" fontId="9" fillId="0" borderId="13" xfId="0" applyFont="1" applyBorder="1"/>
    <xf numFmtId="0" fontId="12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6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187" fontId="8" fillId="0" borderId="11" xfId="1" applyNumberFormat="1" applyFont="1" applyBorder="1"/>
    <xf numFmtId="0" fontId="8" fillId="0" borderId="10" xfId="0" applyFont="1" applyBorder="1"/>
    <xf numFmtId="0" fontId="8" fillId="0" borderId="16" xfId="0" applyFont="1" applyBorder="1"/>
    <xf numFmtId="0" fontId="8" fillId="0" borderId="12" xfId="0" applyFont="1" applyBorder="1"/>
    <xf numFmtId="0" fontId="12" fillId="0" borderId="2" xfId="0" applyFont="1" applyBorder="1" applyAlignment="1">
      <alignment horizontal="center"/>
    </xf>
    <xf numFmtId="0" fontId="9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/>
    <xf numFmtId="187" fontId="3" fillId="0" borderId="3" xfId="1" applyNumberFormat="1" applyFont="1" applyBorder="1"/>
    <xf numFmtId="0" fontId="3" fillId="0" borderId="4" xfId="0" applyFont="1" applyBorder="1"/>
    <xf numFmtId="0" fontId="3" fillId="0" borderId="15" xfId="0" applyFont="1" applyBorder="1"/>
    <xf numFmtId="187" fontId="3" fillId="0" borderId="15" xfId="1" applyNumberFormat="1" applyFont="1" applyBorder="1"/>
    <xf numFmtId="0" fontId="3" fillId="0" borderId="5" xfId="0" applyFont="1" applyBorder="1"/>
    <xf numFmtId="0" fontId="3" fillId="0" borderId="0" xfId="0" applyFont="1" applyBorder="1"/>
    <xf numFmtId="187" fontId="5" fillId="0" borderId="0" xfId="1" applyNumberFormat="1" applyFont="1" applyBorder="1"/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3" fillId="0" borderId="5" xfId="1" applyNumberFormat="1" applyFont="1" applyBorder="1" applyAlignment="1">
      <alignment horizontal="center"/>
    </xf>
    <xf numFmtId="187" fontId="3" fillId="0" borderId="15" xfId="1" applyNumberFormat="1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3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7" fontId="5" fillId="0" borderId="14" xfId="1" applyNumberFormat="1" applyFont="1" applyBorder="1" applyAlignment="1">
      <alignment horizontal="left"/>
    </xf>
    <xf numFmtId="43" fontId="5" fillId="0" borderId="14" xfId="1" applyNumberFormat="1" applyFont="1" applyBorder="1" applyAlignment="1">
      <alignment horizontal="right"/>
    </xf>
    <xf numFmtId="43" fontId="5" fillId="0" borderId="14" xfId="1" applyFont="1" applyBorder="1" applyAlignment="1">
      <alignment horizontal="center"/>
    </xf>
    <xf numFmtId="187" fontId="5" fillId="0" borderId="14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7938</xdr:colOff>
      <xdr:row>8</xdr:row>
      <xdr:rowOff>103187</xdr:rowOff>
    </xdr:from>
    <xdr:to>
      <xdr:col>12</xdr:col>
      <xdr:colOff>0</xdr:colOff>
      <xdr:row>8</xdr:row>
      <xdr:rowOff>148906</xdr:rowOff>
    </xdr:to>
    <xdr:sp macro="" textlink="">
      <xdr:nvSpPr>
        <xdr:cNvPr id="3" name="ลูกศรซ้าย-ขวา 2"/>
        <xdr:cNvSpPr/>
      </xdr:nvSpPr>
      <xdr:spPr>
        <a:xfrm>
          <a:off x="6977063" y="2127250"/>
          <a:ext cx="80168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0</xdr:colOff>
      <xdr:row>17</xdr:row>
      <xdr:rowOff>95250</xdr:rowOff>
    </xdr:from>
    <xdr:to>
      <xdr:col>14</xdr:col>
      <xdr:colOff>261937</xdr:colOff>
      <xdr:row>17</xdr:row>
      <xdr:rowOff>140969</xdr:rowOff>
    </xdr:to>
    <xdr:sp macro="" textlink="">
      <xdr:nvSpPr>
        <xdr:cNvPr id="9" name="ลูกศรซ้าย-ขวา 8"/>
        <xdr:cNvSpPr/>
      </xdr:nvSpPr>
      <xdr:spPr>
        <a:xfrm>
          <a:off x="7778750" y="4262438"/>
          <a:ext cx="80168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0</xdr:colOff>
      <xdr:row>27</xdr:row>
      <xdr:rowOff>71437</xdr:rowOff>
    </xdr:from>
    <xdr:to>
      <xdr:col>13</xdr:col>
      <xdr:colOff>261938</xdr:colOff>
      <xdr:row>27</xdr:row>
      <xdr:rowOff>119062</xdr:rowOff>
    </xdr:to>
    <xdr:sp macro="" textlink="">
      <xdr:nvSpPr>
        <xdr:cNvPr id="12" name="ลูกศรซ้าย-ขวา 11"/>
        <xdr:cNvSpPr/>
      </xdr:nvSpPr>
      <xdr:spPr>
        <a:xfrm>
          <a:off x="7239000" y="7334250"/>
          <a:ext cx="1071563" cy="476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15875</xdr:colOff>
      <xdr:row>36</xdr:row>
      <xdr:rowOff>111125</xdr:rowOff>
    </xdr:from>
    <xdr:to>
      <xdr:col>16</xdr:col>
      <xdr:colOff>261938</xdr:colOff>
      <xdr:row>36</xdr:row>
      <xdr:rowOff>158750</xdr:rowOff>
    </xdr:to>
    <xdr:sp macro="" textlink="">
      <xdr:nvSpPr>
        <xdr:cNvPr id="13" name="ลูกศรซ้าย-ขวา 12"/>
        <xdr:cNvSpPr/>
      </xdr:nvSpPr>
      <xdr:spPr>
        <a:xfrm>
          <a:off x="8334375" y="9517063"/>
          <a:ext cx="785813" cy="476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7938</xdr:colOff>
      <xdr:row>46</xdr:row>
      <xdr:rowOff>111125</xdr:rowOff>
    </xdr:from>
    <xdr:to>
      <xdr:col>14</xdr:col>
      <xdr:colOff>254000</xdr:colOff>
      <xdr:row>46</xdr:row>
      <xdr:rowOff>158750</xdr:rowOff>
    </xdr:to>
    <xdr:sp macro="" textlink="">
      <xdr:nvSpPr>
        <xdr:cNvPr id="14" name="ลูกศรซ้าย-ขวา 13"/>
        <xdr:cNvSpPr/>
      </xdr:nvSpPr>
      <xdr:spPr>
        <a:xfrm>
          <a:off x="7516813" y="12612688"/>
          <a:ext cx="1055687" cy="476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28</xdr:row>
      <xdr:rowOff>123825</xdr:rowOff>
    </xdr:from>
    <xdr:to>
      <xdr:col>12</xdr:col>
      <xdr:colOff>257175</xdr:colOff>
      <xdr:row>28</xdr:row>
      <xdr:rowOff>169544</xdr:rowOff>
    </xdr:to>
    <xdr:sp macro="" textlink="">
      <xdr:nvSpPr>
        <xdr:cNvPr id="5" name="ลูกศรซ้าย-ขวา 4"/>
        <xdr:cNvSpPr/>
      </xdr:nvSpPr>
      <xdr:spPr>
        <a:xfrm>
          <a:off x="8343900" y="8591550"/>
          <a:ext cx="23812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285749</xdr:colOff>
      <xdr:row>7</xdr:row>
      <xdr:rowOff>114300</xdr:rowOff>
    </xdr:from>
    <xdr:to>
      <xdr:col>14</xdr:col>
      <xdr:colOff>228599</xdr:colOff>
      <xdr:row>7</xdr:row>
      <xdr:rowOff>160019</xdr:rowOff>
    </xdr:to>
    <xdr:sp macro="" textlink="">
      <xdr:nvSpPr>
        <xdr:cNvPr id="7" name="ลูกศรซ้าย-ขวา 6"/>
        <xdr:cNvSpPr/>
      </xdr:nvSpPr>
      <xdr:spPr>
        <a:xfrm>
          <a:off x="8039099" y="1981200"/>
          <a:ext cx="105727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11</xdr:col>
      <xdr:colOff>9525</xdr:colOff>
      <xdr:row>21</xdr:row>
      <xdr:rowOff>85725</xdr:rowOff>
    </xdr:from>
    <xdr:to>
      <xdr:col>13</xdr:col>
      <xdr:colOff>228600</xdr:colOff>
      <xdr:row>21</xdr:row>
      <xdr:rowOff>131444</xdr:rowOff>
    </xdr:to>
    <xdr:sp macro="" textlink="">
      <xdr:nvSpPr>
        <xdr:cNvPr id="8" name="ลูกศรซ้าย-ขวา 7"/>
        <xdr:cNvSpPr/>
      </xdr:nvSpPr>
      <xdr:spPr>
        <a:xfrm>
          <a:off x="8048625" y="6353175"/>
          <a:ext cx="79057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1171574</xdr:colOff>
      <xdr:row>7</xdr:row>
      <xdr:rowOff>133350</xdr:rowOff>
    </xdr:from>
    <xdr:to>
      <xdr:col>17</xdr:col>
      <xdr:colOff>266699</xdr:colOff>
      <xdr:row>7</xdr:row>
      <xdr:rowOff>179069</xdr:rowOff>
    </xdr:to>
    <xdr:sp macro="" textlink="">
      <xdr:nvSpPr>
        <xdr:cNvPr id="5" name="ลูกศรซ้าย-ขวา 4"/>
        <xdr:cNvSpPr/>
      </xdr:nvSpPr>
      <xdr:spPr>
        <a:xfrm>
          <a:off x="6391274" y="2000250"/>
          <a:ext cx="326707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0</xdr:colOff>
      <xdr:row>22</xdr:row>
      <xdr:rowOff>142875</xdr:rowOff>
    </xdr:from>
    <xdr:to>
      <xdr:col>17</xdr:col>
      <xdr:colOff>247650</xdr:colOff>
      <xdr:row>22</xdr:row>
      <xdr:rowOff>188594</xdr:rowOff>
    </xdr:to>
    <xdr:sp macro="" textlink="">
      <xdr:nvSpPr>
        <xdr:cNvPr id="6" name="ลูกศรซ้าย-ขวา 5"/>
        <xdr:cNvSpPr/>
      </xdr:nvSpPr>
      <xdr:spPr>
        <a:xfrm>
          <a:off x="6391275" y="6438900"/>
          <a:ext cx="324802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47626</xdr:colOff>
      <xdr:row>30</xdr:row>
      <xdr:rowOff>104775</xdr:rowOff>
    </xdr:from>
    <xdr:to>
      <xdr:col>18</xdr:col>
      <xdr:colOff>1</xdr:colOff>
      <xdr:row>30</xdr:row>
      <xdr:rowOff>152400</xdr:rowOff>
    </xdr:to>
    <xdr:sp macro="" textlink="">
      <xdr:nvSpPr>
        <xdr:cNvPr id="7" name="ลูกศรซ้าย-ขวา 6"/>
        <xdr:cNvSpPr/>
      </xdr:nvSpPr>
      <xdr:spPr>
        <a:xfrm>
          <a:off x="6438901" y="8534400"/>
          <a:ext cx="3219450" cy="476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15876</xdr:colOff>
      <xdr:row>7</xdr:row>
      <xdr:rowOff>87313</xdr:rowOff>
    </xdr:from>
    <xdr:to>
      <xdr:col>14</xdr:col>
      <xdr:colOff>261938</xdr:colOff>
      <xdr:row>7</xdr:row>
      <xdr:rowOff>133032</xdr:rowOff>
    </xdr:to>
    <xdr:sp macro="" textlink="">
      <xdr:nvSpPr>
        <xdr:cNvPr id="11" name="ลูกศรซ้าย-ขวา 10"/>
        <xdr:cNvSpPr/>
      </xdr:nvSpPr>
      <xdr:spPr>
        <a:xfrm>
          <a:off x="8485189" y="1984376"/>
          <a:ext cx="246062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15</xdr:row>
      <xdr:rowOff>95250</xdr:rowOff>
    </xdr:from>
    <xdr:to>
      <xdr:col>11</xdr:col>
      <xdr:colOff>277812</xdr:colOff>
      <xdr:row>15</xdr:row>
      <xdr:rowOff>140969</xdr:rowOff>
    </xdr:to>
    <xdr:sp macro="" textlink="">
      <xdr:nvSpPr>
        <xdr:cNvPr id="13" name="ลูกศรซ้าย-ขวา 12"/>
        <xdr:cNvSpPr/>
      </xdr:nvSpPr>
      <xdr:spPr>
        <a:xfrm>
          <a:off x="7056438" y="3897313"/>
          <a:ext cx="83343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0</xdr:colOff>
      <xdr:row>25</xdr:row>
      <xdr:rowOff>103188</xdr:rowOff>
    </xdr:from>
    <xdr:to>
      <xdr:col>17</xdr:col>
      <xdr:colOff>269875</xdr:colOff>
      <xdr:row>25</xdr:row>
      <xdr:rowOff>148907</xdr:rowOff>
    </xdr:to>
    <xdr:sp macro="" textlink="">
      <xdr:nvSpPr>
        <xdr:cNvPr id="15" name="ลูกศรซ้าย-ขวา 14"/>
        <xdr:cNvSpPr/>
      </xdr:nvSpPr>
      <xdr:spPr>
        <a:xfrm>
          <a:off x="6183313" y="6286501"/>
          <a:ext cx="341312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15875</xdr:colOff>
      <xdr:row>34</xdr:row>
      <xdr:rowOff>95250</xdr:rowOff>
    </xdr:from>
    <xdr:to>
      <xdr:col>17</xdr:col>
      <xdr:colOff>269875</xdr:colOff>
      <xdr:row>34</xdr:row>
      <xdr:rowOff>140969</xdr:rowOff>
    </xdr:to>
    <xdr:sp macro="" textlink="">
      <xdr:nvSpPr>
        <xdr:cNvPr id="16" name="ลูกศรซ้าย-ขวา 15"/>
        <xdr:cNvSpPr/>
      </xdr:nvSpPr>
      <xdr:spPr>
        <a:xfrm>
          <a:off x="6199188" y="8421688"/>
          <a:ext cx="339725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7938</xdr:colOff>
      <xdr:row>43</xdr:row>
      <xdr:rowOff>103187</xdr:rowOff>
    </xdr:from>
    <xdr:to>
      <xdr:col>14</xdr:col>
      <xdr:colOff>269875</xdr:colOff>
      <xdr:row>43</xdr:row>
      <xdr:rowOff>148906</xdr:rowOff>
    </xdr:to>
    <xdr:sp macro="" textlink="">
      <xdr:nvSpPr>
        <xdr:cNvPr id="17" name="ลูกศรซ้าย-ขวา 16"/>
        <xdr:cNvSpPr/>
      </xdr:nvSpPr>
      <xdr:spPr>
        <a:xfrm>
          <a:off x="6191251" y="10572750"/>
          <a:ext cx="254793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23813</xdr:colOff>
      <xdr:row>50</xdr:row>
      <xdr:rowOff>119063</xdr:rowOff>
    </xdr:from>
    <xdr:to>
      <xdr:col>13</xdr:col>
      <xdr:colOff>277813</xdr:colOff>
      <xdr:row>50</xdr:row>
      <xdr:rowOff>164782</xdr:rowOff>
    </xdr:to>
    <xdr:sp macro="" textlink="">
      <xdr:nvSpPr>
        <xdr:cNvPr id="18" name="ลูกศรซ้าย-ขวา 17"/>
        <xdr:cNvSpPr/>
      </xdr:nvSpPr>
      <xdr:spPr>
        <a:xfrm>
          <a:off x="7064376" y="12255501"/>
          <a:ext cx="13970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7939</xdr:colOff>
      <xdr:row>61</xdr:row>
      <xdr:rowOff>103188</xdr:rowOff>
    </xdr:from>
    <xdr:to>
      <xdr:col>6</xdr:col>
      <xdr:colOff>277813</xdr:colOff>
      <xdr:row>61</xdr:row>
      <xdr:rowOff>148907</xdr:rowOff>
    </xdr:to>
    <xdr:sp macro="" textlink="">
      <xdr:nvSpPr>
        <xdr:cNvPr id="19" name="ลูกศรซ้าย-ขวา 18"/>
        <xdr:cNvSpPr/>
      </xdr:nvSpPr>
      <xdr:spPr>
        <a:xfrm>
          <a:off x="6191252" y="14859001"/>
          <a:ext cx="2698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7938</xdr:colOff>
      <xdr:row>7</xdr:row>
      <xdr:rowOff>111125</xdr:rowOff>
    </xdr:from>
    <xdr:to>
      <xdr:col>11</xdr:col>
      <xdr:colOff>277812</xdr:colOff>
      <xdr:row>7</xdr:row>
      <xdr:rowOff>156844</xdr:rowOff>
    </xdr:to>
    <xdr:sp macro="" textlink="">
      <xdr:nvSpPr>
        <xdr:cNvPr id="5" name="ลูกศรซ้าย-ขวา 4"/>
        <xdr:cNvSpPr/>
      </xdr:nvSpPr>
      <xdr:spPr>
        <a:xfrm>
          <a:off x="6977063" y="200818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0</xdr:colOff>
      <xdr:row>14</xdr:row>
      <xdr:rowOff>119063</xdr:rowOff>
    </xdr:from>
    <xdr:to>
      <xdr:col>7</xdr:col>
      <xdr:colOff>0</xdr:colOff>
      <xdr:row>14</xdr:row>
      <xdr:rowOff>164782</xdr:rowOff>
    </xdr:to>
    <xdr:sp macro="" textlink="">
      <xdr:nvSpPr>
        <xdr:cNvPr id="6" name="ลูกศรซ้าย-ขวา 5"/>
        <xdr:cNvSpPr/>
      </xdr:nvSpPr>
      <xdr:spPr>
        <a:xfrm>
          <a:off x="6111875" y="3683001"/>
          <a:ext cx="28575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971549</xdr:colOff>
      <xdr:row>9</xdr:row>
      <xdr:rowOff>49531</xdr:rowOff>
    </xdr:from>
    <xdr:to>
      <xdr:col>17</xdr:col>
      <xdr:colOff>257174</xdr:colOff>
      <xdr:row>9</xdr:row>
      <xdr:rowOff>95250</xdr:rowOff>
    </xdr:to>
    <xdr:sp macro="" textlink="">
      <xdr:nvSpPr>
        <xdr:cNvPr id="3" name="ลูกศรซ้าย-ขวา 2"/>
        <xdr:cNvSpPr/>
      </xdr:nvSpPr>
      <xdr:spPr>
        <a:xfrm flipV="1">
          <a:off x="6143624" y="2335531"/>
          <a:ext cx="319087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9</xdr:row>
      <xdr:rowOff>76200</xdr:rowOff>
    </xdr:from>
    <xdr:to>
      <xdr:col>15</xdr:col>
      <xdr:colOff>0</xdr:colOff>
      <xdr:row>9</xdr:row>
      <xdr:rowOff>123825</xdr:rowOff>
    </xdr:to>
    <xdr:sp macro="" textlink="">
      <xdr:nvSpPr>
        <xdr:cNvPr id="3" name="ลูกศรซ้าย-ขวา 2"/>
        <xdr:cNvSpPr/>
      </xdr:nvSpPr>
      <xdr:spPr>
        <a:xfrm>
          <a:off x="6962775" y="2362200"/>
          <a:ext cx="1581150" cy="476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7</xdr:row>
      <xdr:rowOff>95250</xdr:rowOff>
    </xdr:from>
    <xdr:to>
      <xdr:col>14</xdr:col>
      <xdr:colOff>269874</xdr:colOff>
      <xdr:row>7</xdr:row>
      <xdr:rowOff>140969</xdr:rowOff>
    </xdr:to>
    <xdr:sp macro="" textlink="">
      <xdr:nvSpPr>
        <xdr:cNvPr id="16" name="ลูกศรซ้าย-ขวา 15"/>
        <xdr:cNvSpPr/>
      </xdr:nvSpPr>
      <xdr:spPr>
        <a:xfrm>
          <a:off x="7112000" y="1992313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7937</xdr:colOff>
      <xdr:row>15</xdr:row>
      <xdr:rowOff>79375</xdr:rowOff>
    </xdr:from>
    <xdr:to>
      <xdr:col>14</xdr:col>
      <xdr:colOff>277811</xdr:colOff>
      <xdr:row>15</xdr:row>
      <xdr:rowOff>125094</xdr:rowOff>
    </xdr:to>
    <xdr:sp macro="" textlink="">
      <xdr:nvSpPr>
        <xdr:cNvPr id="17" name="ลูกศรซ้าย-ขวา 16"/>
        <xdr:cNvSpPr/>
      </xdr:nvSpPr>
      <xdr:spPr>
        <a:xfrm>
          <a:off x="7119937" y="388143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26</xdr:row>
      <xdr:rowOff>87313</xdr:rowOff>
    </xdr:from>
    <xdr:to>
      <xdr:col>11</xdr:col>
      <xdr:colOff>269874</xdr:colOff>
      <xdr:row>26</xdr:row>
      <xdr:rowOff>133032</xdr:rowOff>
    </xdr:to>
    <xdr:sp macro="" textlink="">
      <xdr:nvSpPr>
        <xdr:cNvPr id="18" name="ลูกศรซ้าย-ขวา 17"/>
        <xdr:cNvSpPr/>
      </xdr:nvSpPr>
      <xdr:spPr>
        <a:xfrm>
          <a:off x="6254750" y="6508751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34</xdr:row>
      <xdr:rowOff>127000</xdr:rowOff>
    </xdr:from>
    <xdr:to>
      <xdr:col>11</xdr:col>
      <xdr:colOff>269874</xdr:colOff>
      <xdr:row>34</xdr:row>
      <xdr:rowOff>172719</xdr:rowOff>
    </xdr:to>
    <xdr:sp macro="" textlink="">
      <xdr:nvSpPr>
        <xdr:cNvPr id="32" name="ลูกศรซ้าย-ขวา 31"/>
        <xdr:cNvSpPr/>
      </xdr:nvSpPr>
      <xdr:spPr>
        <a:xfrm>
          <a:off x="6254750" y="845343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39</xdr:row>
      <xdr:rowOff>79375</xdr:rowOff>
    </xdr:from>
    <xdr:to>
      <xdr:col>11</xdr:col>
      <xdr:colOff>269874</xdr:colOff>
      <xdr:row>39</xdr:row>
      <xdr:rowOff>125094</xdr:rowOff>
    </xdr:to>
    <xdr:sp macro="" textlink="">
      <xdr:nvSpPr>
        <xdr:cNvPr id="33" name="ลูกศรซ้าย-ขวา 32"/>
        <xdr:cNvSpPr/>
      </xdr:nvSpPr>
      <xdr:spPr>
        <a:xfrm>
          <a:off x="6254750" y="959643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45</xdr:row>
      <xdr:rowOff>79375</xdr:rowOff>
    </xdr:from>
    <xdr:to>
      <xdr:col>11</xdr:col>
      <xdr:colOff>285749</xdr:colOff>
      <xdr:row>45</xdr:row>
      <xdr:rowOff>125094</xdr:rowOff>
    </xdr:to>
    <xdr:sp macro="" textlink="">
      <xdr:nvSpPr>
        <xdr:cNvPr id="34" name="ลูกศรซ้าย-ขวา 33"/>
        <xdr:cNvSpPr/>
      </xdr:nvSpPr>
      <xdr:spPr>
        <a:xfrm>
          <a:off x="6270625" y="1102518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7937</xdr:colOff>
      <xdr:row>52</xdr:row>
      <xdr:rowOff>87312</xdr:rowOff>
    </xdr:from>
    <xdr:to>
      <xdr:col>11</xdr:col>
      <xdr:colOff>277811</xdr:colOff>
      <xdr:row>52</xdr:row>
      <xdr:rowOff>133031</xdr:rowOff>
    </xdr:to>
    <xdr:sp macro="" textlink="">
      <xdr:nvSpPr>
        <xdr:cNvPr id="35" name="ลูกศรซ้าย-ขวา 34"/>
        <xdr:cNvSpPr/>
      </xdr:nvSpPr>
      <xdr:spPr>
        <a:xfrm>
          <a:off x="6262687" y="12700000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59</xdr:row>
      <xdr:rowOff>79375</xdr:rowOff>
    </xdr:from>
    <xdr:to>
      <xdr:col>11</xdr:col>
      <xdr:colOff>269874</xdr:colOff>
      <xdr:row>59</xdr:row>
      <xdr:rowOff>125094</xdr:rowOff>
    </xdr:to>
    <xdr:sp macro="" textlink="">
      <xdr:nvSpPr>
        <xdr:cNvPr id="36" name="ลูกศรซ้าย-ขวา 35"/>
        <xdr:cNvSpPr/>
      </xdr:nvSpPr>
      <xdr:spPr>
        <a:xfrm>
          <a:off x="6254750" y="1435893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7937</xdr:colOff>
      <xdr:row>64</xdr:row>
      <xdr:rowOff>87313</xdr:rowOff>
    </xdr:from>
    <xdr:to>
      <xdr:col>11</xdr:col>
      <xdr:colOff>277811</xdr:colOff>
      <xdr:row>64</xdr:row>
      <xdr:rowOff>133032</xdr:rowOff>
    </xdr:to>
    <xdr:sp macro="" textlink="">
      <xdr:nvSpPr>
        <xdr:cNvPr id="37" name="ลูกศรซ้าย-ขวา 36"/>
        <xdr:cNvSpPr/>
      </xdr:nvSpPr>
      <xdr:spPr>
        <a:xfrm>
          <a:off x="6262687" y="15557501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</xdr:colOff>
      <xdr:row>74</xdr:row>
      <xdr:rowOff>95250</xdr:rowOff>
    </xdr:from>
    <xdr:to>
      <xdr:col>11</xdr:col>
      <xdr:colOff>269875</xdr:colOff>
      <xdr:row>74</xdr:row>
      <xdr:rowOff>140969</xdr:rowOff>
    </xdr:to>
    <xdr:sp macro="" textlink="">
      <xdr:nvSpPr>
        <xdr:cNvPr id="38" name="ลูกศรซ้าย-ขวา 37"/>
        <xdr:cNvSpPr/>
      </xdr:nvSpPr>
      <xdr:spPr>
        <a:xfrm>
          <a:off x="6254751" y="1794668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83</xdr:row>
      <xdr:rowOff>79375</xdr:rowOff>
    </xdr:from>
    <xdr:to>
      <xdr:col>11</xdr:col>
      <xdr:colOff>285749</xdr:colOff>
      <xdr:row>83</xdr:row>
      <xdr:rowOff>125094</xdr:rowOff>
    </xdr:to>
    <xdr:sp macro="" textlink="">
      <xdr:nvSpPr>
        <xdr:cNvPr id="39" name="ลูกศรซ้าย-ขวา 38"/>
        <xdr:cNvSpPr/>
      </xdr:nvSpPr>
      <xdr:spPr>
        <a:xfrm>
          <a:off x="6270625" y="20073938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92</xdr:row>
      <xdr:rowOff>111125</xdr:rowOff>
    </xdr:from>
    <xdr:to>
      <xdr:col>11</xdr:col>
      <xdr:colOff>285749</xdr:colOff>
      <xdr:row>92</xdr:row>
      <xdr:rowOff>156844</xdr:rowOff>
    </xdr:to>
    <xdr:sp macro="" textlink="">
      <xdr:nvSpPr>
        <xdr:cNvPr id="40" name="ลูกศรซ้าย-ขวา 39"/>
        <xdr:cNvSpPr/>
      </xdr:nvSpPr>
      <xdr:spPr>
        <a:xfrm>
          <a:off x="6270625" y="22248813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97</xdr:row>
      <xdr:rowOff>87313</xdr:rowOff>
    </xdr:from>
    <xdr:to>
      <xdr:col>11</xdr:col>
      <xdr:colOff>269874</xdr:colOff>
      <xdr:row>97</xdr:row>
      <xdr:rowOff>133032</xdr:rowOff>
    </xdr:to>
    <xdr:sp macro="" textlink="">
      <xdr:nvSpPr>
        <xdr:cNvPr id="41" name="ลูกศรซ้าย-ขวา 40"/>
        <xdr:cNvSpPr/>
      </xdr:nvSpPr>
      <xdr:spPr>
        <a:xfrm>
          <a:off x="6254750" y="23415626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7937</xdr:colOff>
      <xdr:row>102</xdr:row>
      <xdr:rowOff>71438</xdr:rowOff>
    </xdr:from>
    <xdr:to>
      <xdr:col>11</xdr:col>
      <xdr:colOff>277811</xdr:colOff>
      <xdr:row>102</xdr:row>
      <xdr:rowOff>117157</xdr:rowOff>
    </xdr:to>
    <xdr:sp macro="" textlink="">
      <xdr:nvSpPr>
        <xdr:cNvPr id="42" name="ลูกศรซ้าย-ขวา 41"/>
        <xdr:cNvSpPr/>
      </xdr:nvSpPr>
      <xdr:spPr>
        <a:xfrm>
          <a:off x="6262687" y="24590376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87923</xdr:rowOff>
    </xdr:from>
    <xdr:to>
      <xdr:col>11</xdr:col>
      <xdr:colOff>269874</xdr:colOff>
      <xdr:row>7</xdr:row>
      <xdr:rowOff>133642</xdr:rowOff>
    </xdr:to>
    <xdr:sp macro="" textlink="">
      <xdr:nvSpPr>
        <xdr:cNvPr id="10" name="ลูกศรซ้าย-ขวา 9"/>
        <xdr:cNvSpPr/>
      </xdr:nvSpPr>
      <xdr:spPr>
        <a:xfrm>
          <a:off x="6989885" y="1978269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14654</xdr:colOff>
      <xdr:row>15</xdr:row>
      <xdr:rowOff>87923</xdr:rowOff>
    </xdr:from>
    <xdr:to>
      <xdr:col>11</xdr:col>
      <xdr:colOff>284528</xdr:colOff>
      <xdr:row>15</xdr:row>
      <xdr:rowOff>133642</xdr:rowOff>
    </xdr:to>
    <xdr:sp macro="" textlink="">
      <xdr:nvSpPr>
        <xdr:cNvPr id="11" name="ลูกศรซ้าย-ขวา 10"/>
        <xdr:cNvSpPr/>
      </xdr:nvSpPr>
      <xdr:spPr>
        <a:xfrm>
          <a:off x="7004539" y="3912577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7327</xdr:colOff>
      <xdr:row>25</xdr:row>
      <xdr:rowOff>87923</xdr:rowOff>
    </xdr:from>
    <xdr:to>
      <xdr:col>11</xdr:col>
      <xdr:colOff>277201</xdr:colOff>
      <xdr:row>25</xdr:row>
      <xdr:rowOff>133642</xdr:rowOff>
    </xdr:to>
    <xdr:sp macro="" textlink="">
      <xdr:nvSpPr>
        <xdr:cNvPr id="12" name="ลูกศรซ้าย-ขวา 11"/>
        <xdr:cNvSpPr/>
      </xdr:nvSpPr>
      <xdr:spPr>
        <a:xfrm>
          <a:off x="6997212" y="6330461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278423</xdr:colOff>
      <xdr:row>31</xdr:row>
      <xdr:rowOff>87924</xdr:rowOff>
    </xdr:from>
    <xdr:to>
      <xdr:col>11</xdr:col>
      <xdr:colOff>262547</xdr:colOff>
      <xdr:row>31</xdr:row>
      <xdr:rowOff>133643</xdr:rowOff>
    </xdr:to>
    <xdr:sp macro="" textlink="">
      <xdr:nvSpPr>
        <xdr:cNvPr id="13" name="ลูกศรซ้าย-ขวา 12"/>
        <xdr:cNvSpPr/>
      </xdr:nvSpPr>
      <xdr:spPr>
        <a:xfrm>
          <a:off x="6982558" y="7781193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7326</xdr:colOff>
      <xdr:row>43</xdr:row>
      <xdr:rowOff>95250</xdr:rowOff>
    </xdr:from>
    <xdr:to>
      <xdr:col>11</xdr:col>
      <xdr:colOff>277200</xdr:colOff>
      <xdr:row>43</xdr:row>
      <xdr:rowOff>140969</xdr:rowOff>
    </xdr:to>
    <xdr:sp macro="" textlink="">
      <xdr:nvSpPr>
        <xdr:cNvPr id="21" name="ลูกศรซ้าย-ขวา 20"/>
        <xdr:cNvSpPr/>
      </xdr:nvSpPr>
      <xdr:spPr>
        <a:xfrm>
          <a:off x="6997211" y="10689981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51</xdr:row>
      <xdr:rowOff>87923</xdr:rowOff>
    </xdr:from>
    <xdr:to>
      <xdr:col>11</xdr:col>
      <xdr:colOff>269874</xdr:colOff>
      <xdr:row>51</xdr:row>
      <xdr:rowOff>133642</xdr:rowOff>
    </xdr:to>
    <xdr:sp macro="" textlink="">
      <xdr:nvSpPr>
        <xdr:cNvPr id="22" name="ลูกศรซ้าย-ขวา 21"/>
        <xdr:cNvSpPr/>
      </xdr:nvSpPr>
      <xdr:spPr>
        <a:xfrm>
          <a:off x="6989885" y="12616961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14654</xdr:colOff>
      <xdr:row>64</xdr:row>
      <xdr:rowOff>73269</xdr:rowOff>
    </xdr:from>
    <xdr:to>
      <xdr:col>11</xdr:col>
      <xdr:colOff>284528</xdr:colOff>
      <xdr:row>64</xdr:row>
      <xdr:rowOff>118988</xdr:rowOff>
    </xdr:to>
    <xdr:sp macro="" textlink="">
      <xdr:nvSpPr>
        <xdr:cNvPr id="23" name="ลูกศรซ้าย-ขวา 22"/>
        <xdr:cNvSpPr/>
      </xdr:nvSpPr>
      <xdr:spPr>
        <a:xfrm>
          <a:off x="7004539" y="15745557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7327</xdr:colOff>
      <xdr:row>72</xdr:row>
      <xdr:rowOff>102577</xdr:rowOff>
    </xdr:from>
    <xdr:to>
      <xdr:col>11</xdr:col>
      <xdr:colOff>277201</xdr:colOff>
      <xdr:row>72</xdr:row>
      <xdr:rowOff>148296</xdr:rowOff>
    </xdr:to>
    <xdr:sp macro="" textlink="">
      <xdr:nvSpPr>
        <xdr:cNvPr id="24" name="ลูกศรซ้าย-ขวา 23"/>
        <xdr:cNvSpPr/>
      </xdr:nvSpPr>
      <xdr:spPr>
        <a:xfrm>
          <a:off x="6997212" y="17709173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95250</xdr:rowOff>
    </xdr:from>
    <xdr:to>
      <xdr:col>11</xdr:col>
      <xdr:colOff>269874</xdr:colOff>
      <xdr:row>7</xdr:row>
      <xdr:rowOff>140969</xdr:rowOff>
    </xdr:to>
    <xdr:sp macro="" textlink="">
      <xdr:nvSpPr>
        <xdr:cNvPr id="6" name="ลูกศรซ้าย-ขวา 5"/>
        <xdr:cNvSpPr/>
      </xdr:nvSpPr>
      <xdr:spPr>
        <a:xfrm>
          <a:off x="6981825" y="1990725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9525</xdr:colOff>
      <xdr:row>14</xdr:row>
      <xdr:rowOff>95250</xdr:rowOff>
    </xdr:from>
    <xdr:to>
      <xdr:col>11</xdr:col>
      <xdr:colOff>279399</xdr:colOff>
      <xdr:row>14</xdr:row>
      <xdr:rowOff>140969</xdr:rowOff>
    </xdr:to>
    <xdr:sp macro="" textlink="">
      <xdr:nvSpPr>
        <xdr:cNvPr id="7" name="ลูกศรซ้าย-ขวา 6"/>
        <xdr:cNvSpPr/>
      </xdr:nvSpPr>
      <xdr:spPr>
        <a:xfrm>
          <a:off x="6991350" y="3657600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9525</xdr:colOff>
      <xdr:row>25</xdr:row>
      <xdr:rowOff>123825</xdr:rowOff>
    </xdr:from>
    <xdr:to>
      <xdr:col>11</xdr:col>
      <xdr:colOff>279399</xdr:colOff>
      <xdr:row>25</xdr:row>
      <xdr:rowOff>169544</xdr:rowOff>
    </xdr:to>
    <xdr:sp macro="" textlink="">
      <xdr:nvSpPr>
        <xdr:cNvPr id="8" name="ลูกศรซ้าย-ขวา 7"/>
        <xdr:cNvSpPr/>
      </xdr:nvSpPr>
      <xdr:spPr>
        <a:xfrm>
          <a:off x="6991350" y="6305550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31</xdr:row>
      <xdr:rowOff>85725</xdr:rowOff>
    </xdr:from>
    <xdr:to>
      <xdr:col>11</xdr:col>
      <xdr:colOff>269874</xdr:colOff>
      <xdr:row>31</xdr:row>
      <xdr:rowOff>131444</xdr:rowOff>
    </xdr:to>
    <xdr:sp macro="" textlink="">
      <xdr:nvSpPr>
        <xdr:cNvPr id="9" name="ลูกศรซ้าย-ขวา 8"/>
        <xdr:cNvSpPr/>
      </xdr:nvSpPr>
      <xdr:spPr>
        <a:xfrm>
          <a:off x="6981825" y="7696200"/>
          <a:ext cx="84137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103188</xdr:rowOff>
    </xdr:from>
    <xdr:to>
      <xdr:col>16</xdr:col>
      <xdr:colOff>0</xdr:colOff>
      <xdr:row>8</xdr:row>
      <xdr:rowOff>148907</xdr:rowOff>
    </xdr:to>
    <xdr:sp macro="" textlink="">
      <xdr:nvSpPr>
        <xdr:cNvPr id="2" name="ลูกศรซ้าย-ขวา 1"/>
        <xdr:cNvSpPr/>
      </xdr:nvSpPr>
      <xdr:spPr>
        <a:xfrm>
          <a:off x="7977188" y="2174876"/>
          <a:ext cx="98425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7937</xdr:colOff>
      <xdr:row>16</xdr:row>
      <xdr:rowOff>119062</xdr:rowOff>
    </xdr:from>
    <xdr:to>
      <xdr:col>13</xdr:col>
      <xdr:colOff>0</xdr:colOff>
      <xdr:row>16</xdr:row>
      <xdr:rowOff>164781</xdr:rowOff>
    </xdr:to>
    <xdr:sp macro="" textlink="">
      <xdr:nvSpPr>
        <xdr:cNvPr id="3" name="ลูกศรซ้าย-ขวา 2"/>
        <xdr:cNvSpPr/>
      </xdr:nvSpPr>
      <xdr:spPr>
        <a:xfrm>
          <a:off x="7246937" y="4349750"/>
          <a:ext cx="976313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24</xdr:row>
      <xdr:rowOff>103187</xdr:rowOff>
    </xdr:from>
    <xdr:to>
      <xdr:col>12</xdr:col>
      <xdr:colOff>238125</xdr:colOff>
      <xdr:row>24</xdr:row>
      <xdr:rowOff>148906</xdr:rowOff>
    </xdr:to>
    <xdr:sp macro="" textlink="">
      <xdr:nvSpPr>
        <xdr:cNvPr id="4" name="ลูกศรซ้าย-ขวา 3"/>
        <xdr:cNvSpPr/>
      </xdr:nvSpPr>
      <xdr:spPr>
        <a:xfrm>
          <a:off x="7254875" y="6492875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33</xdr:row>
      <xdr:rowOff>111125</xdr:rowOff>
    </xdr:from>
    <xdr:to>
      <xdr:col>12</xdr:col>
      <xdr:colOff>238125</xdr:colOff>
      <xdr:row>33</xdr:row>
      <xdr:rowOff>156844</xdr:rowOff>
    </xdr:to>
    <xdr:sp macro="" textlink="">
      <xdr:nvSpPr>
        <xdr:cNvPr id="5" name="ลูกศรซ้าย-ขวา 4"/>
        <xdr:cNvSpPr/>
      </xdr:nvSpPr>
      <xdr:spPr>
        <a:xfrm>
          <a:off x="7254875" y="8929688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23812</xdr:colOff>
      <xdr:row>48</xdr:row>
      <xdr:rowOff>111125</xdr:rowOff>
    </xdr:from>
    <xdr:to>
      <xdr:col>13</xdr:col>
      <xdr:colOff>0</xdr:colOff>
      <xdr:row>48</xdr:row>
      <xdr:rowOff>156844</xdr:rowOff>
    </xdr:to>
    <xdr:sp macro="" textlink="">
      <xdr:nvSpPr>
        <xdr:cNvPr id="6" name="ลูกศรซ้าย-ขวา 5"/>
        <xdr:cNvSpPr/>
      </xdr:nvSpPr>
      <xdr:spPr>
        <a:xfrm>
          <a:off x="7262812" y="12977813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7937</xdr:colOff>
      <xdr:row>56</xdr:row>
      <xdr:rowOff>95251</xdr:rowOff>
    </xdr:from>
    <xdr:to>
      <xdr:col>12</xdr:col>
      <xdr:colOff>230187</xdr:colOff>
      <xdr:row>56</xdr:row>
      <xdr:rowOff>140970</xdr:rowOff>
    </xdr:to>
    <xdr:sp macro="" textlink="">
      <xdr:nvSpPr>
        <xdr:cNvPr id="7" name="ลูกศรซ้าย-ขวา 6"/>
        <xdr:cNvSpPr/>
      </xdr:nvSpPr>
      <xdr:spPr>
        <a:xfrm>
          <a:off x="7246937" y="15120939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7938</xdr:colOff>
      <xdr:row>72</xdr:row>
      <xdr:rowOff>111125</xdr:rowOff>
    </xdr:from>
    <xdr:to>
      <xdr:col>12</xdr:col>
      <xdr:colOff>230188</xdr:colOff>
      <xdr:row>72</xdr:row>
      <xdr:rowOff>156844</xdr:rowOff>
    </xdr:to>
    <xdr:sp macro="" textlink="">
      <xdr:nvSpPr>
        <xdr:cNvPr id="8" name="ลูกศรซ้าย-ขวา 7"/>
        <xdr:cNvSpPr/>
      </xdr:nvSpPr>
      <xdr:spPr>
        <a:xfrm>
          <a:off x="7246938" y="19454813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7937</xdr:colOff>
      <xdr:row>82</xdr:row>
      <xdr:rowOff>111125</xdr:rowOff>
    </xdr:from>
    <xdr:to>
      <xdr:col>15</xdr:col>
      <xdr:colOff>230188</xdr:colOff>
      <xdr:row>82</xdr:row>
      <xdr:rowOff>156844</xdr:rowOff>
    </xdr:to>
    <xdr:sp macro="" textlink="">
      <xdr:nvSpPr>
        <xdr:cNvPr id="9" name="ลูกศรซ้าย-ขวา 8"/>
        <xdr:cNvSpPr/>
      </xdr:nvSpPr>
      <xdr:spPr>
        <a:xfrm>
          <a:off x="7985125" y="22153563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15875</xdr:colOff>
      <xdr:row>88</xdr:row>
      <xdr:rowOff>127000</xdr:rowOff>
    </xdr:from>
    <xdr:to>
      <xdr:col>12</xdr:col>
      <xdr:colOff>238125</xdr:colOff>
      <xdr:row>88</xdr:row>
      <xdr:rowOff>172719</xdr:rowOff>
    </xdr:to>
    <xdr:sp macro="" textlink="">
      <xdr:nvSpPr>
        <xdr:cNvPr id="10" name="ลูกศรซ้าย-ขวา 9"/>
        <xdr:cNvSpPr/>
      </xdr:nvSpPr>
      <xdr:spPr>
        <a:xfrm>
          <a:off x="7254875" y="23788688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15875</xdr:colOff>
      <xdr:row>96</xdr:row>
      <xdr:rowOff>111125</xdr:rowOff>
    </xdr:from>
    <xdr:to>
      <xdr:col>15</xdr:col>
      <xdr:colOff>238126</xdr:colOff>
      <xdr:row>96</xdr:row>
      <xdr:rowOff>156844</xdr:rowOff>
    </xdr:to>
    <xdr:sp macro="" textlink="">
      <xdr:nvSpPr>
        <xdr:cNvPr id="11" name="ลูกศรซ้าย-ขวา 10"/>
        <xdr:cNvSpPr/>
      </xdr:nvSpPr>
      <xdr:spPr>
        <a:xfrm>
          <a:off x="7993063" y="25931813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85725</xdr:rowOff>
    </xdr:from>
    <xdr:to>
      <xdr:col>15</xdr:col>
      <xdr:colOff>236538</xdr:colOff>
      <xdr:row>8</xdr:row>
      <xdr:rowOff>131444</xdr:rowOff>
    </xdr:to>
    <xdr:sp macro="" textlink="">
      <xdr:nvSpPr>
        <xdr:cNvPr id="2" name="ลูกศรซ้าย-ขวา 1"/>
        <xdr:cNvSpPr/>
      </xdr:nvSpPr>
      <xdr:spPr>
        <a:xfrm>
          <a:off x="8001000" y="2152650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15875</xdr:colOff>
      <xdr:row>7</xdr:row>
      <xdr:rowOff>103188</xdr:rowOff>
    </xdr:from>
    <xdr:to>
      <xdr:col>12</xdr:col>
      <xdr:colOff>238126</xdr:colOff>
      <xdr:row>7</xdr:row>
      <xdr:rowOff>148907</xdr:rowOff>
    </xdr:to>
    <xdr:sp macro="" textlink="">
      <xdr:nvSpPr>
        <xdr:cNvPr id="2" name="ลูกศรซ้าย-ขวา 1"/>
        <xdr:cNvSpPr/>
      </xdr:nvSpPr>
      <xdr:spPr>
        <a:xfrm>
          <a:off x="6897688" y="2063751"/>
          <a:ext cx="96043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</xdr:colOff>
      <xdr:row>7</xdr:row>
      <xdr:rowOff>95250</xdr:rowOff>
    </xdr:from>
    <xdr:to>
      <xdr:col>8</xdr:col>
      <xdr:colOff>273050</xdr:colOff>
      <xdr:row>7</xdr:row>
      <xdr:rowOff>140969</xdr:rowOff>
    </xdr:to>
    <xdr:sp macro="" textlink="">
      <xdr:nvSpPr>
        <xdr:cNvPr id="5" name="ลูกศรซ้าย-ขวา 4"/>
        <xdr:cNvSpPr/>
      </xdr:nvSpPr>
      <xdr:spPr>
        <a:xfrm>
          <a:off x="6172200" y="2006600"/>
          <a:ext cx="8128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6350</xdr:colOff>
      <xdr:row>13</xdr:row>
      <xdr:rowOff>107950</xdr:rowOff>
    </xdr:from>
    <xdr:to>
      <xdr:col>17</xdr:col>
      <xdr:colOff>266700</xdr:colOff>
      <xdr:row>13</xdr:row>
      <xdr:rowOff>153669</xdr:rowOff>
    </xdr:to>
    <xdr:sp macro="" textlink="">
      <xdr:nvSpPr>
        <xdr:cNvPr id="6" name="ลูกศรซ้าย-ขวา 5"/>
        <xdr:cNvSpPr/>
      </xdr:nvSpPr>
      <xdr:spPr>
        <a:xfrm>
          <a:off x="6146800" y="3467100"/>
          <a:ext cx="34036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87923</xdr:rowOff>
    </xdr:from>
    <xdr:to>
      <xdr:col>17</xdr:col>
      <xdr:colOff>0</xdr:colOff>
      <xdr:row>7</xdr:row>
      <xdr:rowOff>133642</xdr:rowOff>
    </xdr:to>
    <xdr:sp macro="" textlink="">
      <xdr:nvSpPr>
        <xdr:cNvPr id="18" name="ลูกศรซ้าย-ขวา 17"/>
        <xdr:cNvSpPr/>
      </xdr:nvSpPr>
      <xdr:spPr>
        <a:xfrm>
          <a:off x="8074269" y="1978269"/>
          <a:ext cx="7620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14654</xdr:colOff>
      <xdr:row>20</xdr:row>
      <xdr:rowOff>102577</xdr:rowOff>
    </xdr:from>
    <xdr:to>
      <xdr:col>11</xdr:col>
      <xdr:colOff>278424</xdr:colOff>
      <xdr:row>20</xdr:row>
      <xdr:rowOff>161192</xdr:rowOff>
    </xdr:to>
    <xdr:sp macro="" textlink="">
      <xdr:nvSpPr>
        <xdr:cNvPr id="21" name="ลูกศรซ้าย-ขวา 20"/>
        <xdr:cNvSpPr/>
      </xdr:nvSpPr>
      <xdr:spPr>
        <a:xfrm>
          <a:off x="6689481" y="5136173"/>
          <a:ext cx="835270" cy="5861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21981</xdr:colOff>
      <xdr:row>32</xdr:row>
      <xdr:rowOff>102577</xdr:rowOff>
    </xdr:from>
    <xdr:to>
      <xdr:col>11</xdr:col>
      <xdr:colOff>278423</xdr:colOff>
      <xdr:row>32</xdr:row>
      <xdr:rowOff>148296</xdr:rowOff>
    </xdr:to>
    <xdr:sp macro="" textlink="">
      <xdr:nvSpPr>
        <xdr:cNvPr id="26" name="ลูกศรซ้าย-ขวา 25"/>
        <xdr:cNvSpPr/>
      </xdr:nvSpPr>
      <xdr:spPr>
        <a:xfrm>
          <a:off x="6696808" y="8037635"/>
          <a:ext cx="827942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0</xdr:colOff>
      <xdr:row>45</xdr:row>
      <xdr:rowOff>102577</xdr:rowOff>
    </xdr:from>
    <xdr:to>
      <xdr:col>16</xdr:col>
      <xdr:colOff>241788</xdr:colOff>
      <xdr:row>45</xdr:row>
      <xdr:rowOff>148296</xdr:rowOff>
    </xdr:to>
    <xdr:sp macro="" textlink="">
      <xdr:nvSpPr>
        <xdr:cNvPr id="27" name="ลูกศรซ้าย-ขวา 26"/>
        <xdr:cNvSpPr/>
      </xdr:nvSpPr>
      <xdr:spPr>
        <a:xfrm>
          <a:off x="7817827" y="11180885"/>
          <a:ext cx="100378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14654</xdr:colOff>
      <xdr:row>59</xdr:row>
      <xdr:rowOff>102576</xdr:rowOff>
    </xdr:from>
    <xdr:to>
      <xdr:col>16</xdr:col>
      <xdr:colOff>241788</xdr:colOff>
      <xdr:row>59</xdr:row>
      <xdr:rowOff>148295</xdr:rowOff>
    </xdr:to>
    <xdr:sp macro="" textlink="">
      <xdr:nvSpPr>
        <xdr:cNvPr id="28" name="ลูกศรซ้าย-ขวา 27"/>
        <xdr:cNvSpPr/>
      </xdr:nvSpPr>
      <xdr:spPr>
        <a:xfrm>
          <a:off x="7832481" y="14324134"/>
          <a:ext cx="98913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9</xdr:col>
      <xdr:colOff>0</xdr:colOff>
      <xdr:row>73</xdr:row>
      <xdr:rowOff>95250</xdr:rowOff>
    </xdr:from>
    <xdr:to>
      <xdr:col>9</xdr:col>
      <xdr:colOff>263769</xdr:colOff>
      <xdr:row>73</xdr:row>
      <xdr:rowOff>140969</xdr:rowOff>
    </xdr:to>
    <xdr:sp macro="" textlink="">
      <xdr:nvSpPr>
        <xdr:cNvPr id="29" name="ลูกศรซ้าย-ขวา 28"/>
        <xdr:cNvSpPr/>
      </xdr:nvSpPr>
      <xdr:spPr>
        <a:xfrm>
          <a:off x="6674827" y="17701846"/>
          <a:ext cx="26376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29308</xdr:colOff>
      <xdr:row>80</xdr:row>
      <xdr:rowOff>109904</xdr:rowOff>
    </xdr:from>
    <xdr:to>
      <xdr:col>17</xdr:col>
      <xdr:colOff>249117</xdr:colOff>
      <xdr:row>80</xdr:row>
      <xdr:rowOff>155623</xdr:rowOff>
    </xdr:to>
    <xdr:sp macro="" textlink="">
      <xdr:nvSpPr>
        <xdr:cNvPr id="30" name="ลูกศรซ้าย-ขวา 29"/>
        <xdr:cNvSpPr/>
      </xdr:nvSpPr>
      <xdr:spPr>
        <a:xfrm>
          <a:off x="5868866" y="19409019"/>
          <a:ext cx="321652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14654</xdr:colOff>
      <xdr:row>84</xdr:row>
      <xdr:rowOff>95250</xdr:rowOff>
    </xdr:from>
    <xdr:to>
      <xdr:col>17</xdr:col>
      <xdr:colOff>0</xdr:colOff>
      <xdr:row>84</xdr:row>
      <xdr:rowOff>140969</xdr:rowOff>
    </xdr:to>
    <xdr:sp macro="" textlink="">
      <xdr:nvSpPr>
        <xdr:cNvPr id="31" name="ลูกศรซ้าย-ขวา 30"/>
        <xdr:cNvSpPr/>
      </xdr:nvSpPr>
      <xdr:spPr>
        <a:xfrm>
          <a:off x="7832481" y="20361519"/>
          <a:ext cx="100378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15</xdr:col>
      <xdr:colOff>1</xdr:colOff>
      <xdr:row>89</xdr:row>
      <xdr:rowOff>73269</xdr:rowOff>
    </xdr:from>
    <xdr:to>
      <xdr:col>16</xdr:col>
      <xdr:colOff>234462</xdr:colOff>
      <xdr:row>89</xdr:row>
      <xdr:rowOff>118988</xdr:rowOff>
    </xdr:to>
    <xdr:sp macro="" textlink="">
      <xdr:nvSpPr>
        <xdr:cNvPr id="32" name="ลูกศรซ้าย-ขวา 31"/>
        <xdr:cNvSpPr/>
      </xdr:nvSpPr>
      <xdr:spPr>
        <a:xfrm>
          <a:off x="8316059" y="21548481"/>
          <a:ext cx="49823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15</xdr:col>
      <xdr:colOff>7326</xdr:colOff>
      <xdr:row>94</xdr:row>
      <xdr:rowOff>109904</xdr:rowOff>
    </xdr:from>
    <xdr:to>
      <xdr:col>16</xdr:col>
      <xdr:colOff>234460</xdr:colOff>
      <xdr:row>94</xdr:row>
      <xdr:rowOff>155623</xdr:rowOff>
    </xdr:to>
    <xdr:sp macro="" textlink="">
      <xdr:nvSpPr>
        <xdr:cNvPr id="35" name="ลูกศรซ้าย-ขวา 34"/>
        <xdr:cNvSpPr/>
      </xdr:nvSpPr>
      <xdr:spPr>
        <a:xfrm>
          <a:off x="8323384" y="22794058"/>
          <a:ext cx="490903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15</xdr:col>
      <xdr:colOff>7326</xdr:colOff>
      <xdr:row>99</xdr:row>
      <xdr:rowOff>95250</xdr:rowOff>
    </xdr:from>
    <xdr:to>
      <xdr:col>16</xdr:col>
      <xdr:colOff>241787</xdr:colOff>
      <xdr:row>99</xdr:row>
      <xdr:rowOff>140969</xdr:rowOff>
    </xdr:to>
    <xdr:sp macro="" textlink="">
      <xdr:nvSpPr>
        <xdr:cNvPr id="36" name="ลูกศรซ้าย-ขวา 35"/>
        <xdr:cNvSpPr/>
      </xdr:nvSpPr>
      <xdr:spPr>
        <a:xfrm>
          <a:off x="8323384" y="23988346"/>
          <a:ext cx="49823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15</xdr:col>
      <xdr:colOff>0</xdr:colOff>
      <xdr:row>103</xdr:row>
      <xdr:rowOff>87923</xdr:rowOff>
    </xdr:from>
    <xdr:to>
      <xdr:col>16</xdr:col>
      <xdr:colOff>234461</xdr:colOff>
      <xdr:row>103</xdr:row>
      <xdr:rowOff>133642</xdr:rowOff>
    </xdr:to>
    <xdr:sp macro="" textlink="">
      <xdr:nvSpPr>
        <xdr:cNvPr id="37" name="ลูกศรซ้าย-ขวา 36"/>
        <xdr:cNvSpPr/>
      </xdr:nvSpPr>
      <xdr:spPr>
        <a:xfrm>
          <a:off x="8316058" y="24948173"/>
          <a:ext cx="49823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29308</xdr:colOff>
      <xdr:row>109</xdr:row>
      <xdr:rowOff>78838</xdr:rowOff>
    </xdr:from>
    <xdr:to>
      <xdr:col>17</xdr:col>
      <xdr:colOff>256443</xdr:colOff>
      <xdr:row>109</xdr:row>
      <xdr:rowOff>124557</xdr:rowOff>
    </xdr:to>
    <xdr:sp macro="" textlink="">
      <xdr:nvSpPr>
        <xdr:cNvPr id="38" name="ลูกศรซ้าย-ขวา 37"/>
        <xdr:cNvSpPr/>
      </xdr:nvSpPr>
      <xdr:spPr>
        <a:xfrm flipV="1">
          <a:off x="6132635" y="26389819"/>
          <a:ext cx="296007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0</xdr:colOff>
      <xdr:row>122</xdr:row>
      <xdr:rowOff>86165</xdr:rowOff>
    </xdr:from>
    <xdr:to>
      <xdr:col>17</xdr:col>
      <xdr:colOff>249117</xdr:colOff>
      <xdr:row>122</xdr:row>
      <xdr:rowOff>131884</xdr:rowOff>
    </xdr:to>
    <xdr:sp macro="" textlink="">
      <xdr:nvSpPr>
        <xdr:cNvPr id="39" name="ลูกศรซ้าย-ขวา 38"/>
        <xdr:cNvSpPr/>
      </xdr:nvSpPr>
      <xdr:spPr>
        <a:xfrm flipV="1">
          <a:off x="5839558" y="29540396"/>
          <a:ext cx="324582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7326</xdr:colOff>
      <xdr:row>129</xdr:row>
      <xdr:rowOff>87923</xdr:rowOff>
    </xdr:from>
    <xdr:to>
      <xdr:col>15</xdr:col>
      <xdr:colOff>256442</xdr:colOff>
      <xdr:row>129</xdr:row>
      <xdr:rowOff>133642</xdr:rowOff>
    </xdr:to>
    <xdr:sp macro="" textlink="">
      <xdr:nvSpPr>
        <xdr:cNvPr id="40" name="ลูกศรซ้าย-ขวา 39"/>
        <xdr:cNvSpPr/>
      </xdr:nvSpPr>
      <xdr:spPr>
        <a:xfrm>
          <a:off x="6110653" y="31234673"/>
          <a:ext cx="246184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7936</xdr:colOff>
      <xdr:row>7</xdr:row>
      <xdr:rowOff>119063</xdr:rowOff>
    </xdr:from>
    <xdr:to>
      <xdr:col>16</xdr:col>
      <xdr:colOff>277811</xdr:colOff>
      <xdr:row>7</xdr:row>
      <xdr:rowOff>164782</xdr:rowOff>
    </xdr:to>
    <xdr:sp macro="" textlink="">
      <xdr:nvSpPr>
        <xdr:cNvPr id="41" name="ลูกศรซ้าย-ขวา 40"/>
        <xdr:cNvSpPr/>
      </xdr:nvSpPr>
      <xdr:spPr>
        <a:xfrm>
          <a:off x="7667624" y="2016126"/>
          <a:ext cx="112712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15875</xdr:colOff>
      <xdr:row>17</xdr:row>
      <xdr:rowOff>127000</xdr:rowOff>
    </xdr:from>
    <xdr:to>
      <xdr:col>15</xdr:col>
      <xdr:colOff>269875</xdr:colOff>
      <xdr:row>17</xdr:row>
      <xdr:rowOff>172719</xdr:rowOff>
    </xdr:to>
    <xdr:sp macro="" textlink="">
      <xdr:nvSpPr>
        <xdr:cNvPr id="42" name="ลูกศรซ้าย-ขวา 41"/>
        <xdr:cNvSpPr/>
      </xdr:nvSpPr>
      <xdr:spPr>
        <a:xfrm>
          <a:off x="7389813" y="4405313"/>
          <a:ext cx="111125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7937</xdr:colOff>
      <xdr:row>26</xdr:row>
      <xdr:rowOff>79375</xdr:rowOff>
    </xdr:from>
    <xdr:to>
      <xdr:col>17</xdr:col>
      <xdr:colOff>230186</xdr:colOff>
      <xdr:row>26</xdr:row>
      <xdr:rowOff>125094</xdr:rowOff>
    </xdr:to>
    <xdr:sp macro="" textlink="">
      <xdr:nvSpPr>
        <xdr:cNvPr id="43" name="ลูกศรซ้าย-ขวา 42"/>
        <xdr:cNvSpPr/>
      </xdr:nvSpPr>
      <xdr:spPr>
        <a:xfrm>
          <a:off x="5667375" y="6500813"/>
          <a:ext cx="336549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7937</xdr:colOff>
      <xdr:row>36</xdr:row>
      <xdr:rowOff>111126</xdr:rowOff>
    </xdr:from>
    <xdr:to>
      <xdr:col>10</xdr:col>
      <xdr:colOff>261937</xdr:colOff>
      <xdr:row>36</xdr:row>
      <xdr:rowOff>166687</xdr:rowOff>
    </xdr:to>
    <xdr:sp macro="" textlink="">
      <xdr:nvSpPr>
        <xdr:cNvPr id="44" name="ลูกศรซ้าย-ขวา 43"/>
        <xdr:cNvSpPr/>
      </xdr:nvSpPr>
      <xdr:spPr>
        <a:xfrm>
          <a:off x="6238875" y="8913814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45</xdr:row>
      <xdr:rowOff>119063</xdr:rowOff>
    </xdr:from>
    <xdr:to>
      <xdr:col>10</xdr:col>
      <xdr:colOff>269875</xdr:colOff>
      <xdr:row>45</xdr:row>
      <xdr:rowOff>174624</xdr:rowOff>
    </xdr:to>
    <xdr:sp macro="" textlink="">
      <xdr:nvSpPr>
        <xdr:cNvPr id="46" name="ลูกศรซ้าย-ขวา 45"/>
        <xdr:cNvSpPr/>
      </xdr:nvSpPr>
      <xdr:spPr>
        <a:xfrm>
          <a:off x="6246813" y="1106487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54</xdr:row>
      <xdr:rowOff>79375</xdr:rowOff>
    </xdr:from>
    <xdr:to>
      <xdr:col>10</xdr:col>
      <xdr:colOff>269875</xdr:colOff>
      <xdr:row>54</xdr:row>
      <xdr:rowOff>134936</xdr:rowOff>
    </xdr:to>
    <xdr:sp macro="" textlink="">
      <xdr:nvSpPr>
        <xdr:cNvPr id="47" name="ลูกศรซ้าย-ขวา 46"/>
        <xdr:cNvSpPr/>
      </xdr:nvSpPr>
      <xdr:spPr>
        <a:xfrm>
          <a:off x="6246813" y="1316831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64</xdr:row>
      <xdr:rowOff>111125</xdr:rowOff>
    </xdr:from>
    <xdr:to>
      <xdr:col>10</xdr:col>
      <xdr:colOff>254000</xdr:colOff>
      <xdr:row>64</xdr:row>
      <xdr:rowOff>166686</xdr:rowOff>
    </xdr:to>
    <xdr:sp macro="" textlink="">
      <xdr:nvSpPr>
        <xdr:cNvPr id="48" name="ลูกศรซ้าย-ขวา 47"/>
        <xdr:cNvSpPr/>
      </xdr:nvSpPr>
      <xdr:spPr>
        <a:xfrm>
          <a:off x="6230938" y="1558131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72</xdr:row>
      <xdr:rowOff>103188</xdr:rowOff>
    </xdr:from>
    <xdr:to>
      <xdr:col>10</xdr:col>
      <xdr:colOff>261938</xdr:colOff>
      <xdr:row>72</xdr:row>
      <xdr:rowOff>158749</xdr:rowOff>
    </xdr:to>
    <xdr:sp macro="" textlink="">
      <xdr:nvSpPr>
        <xdr:cNvPr id="49" name="ลูกศรซ้าย-ขวา 48"/>
        <xdr:cNvSpPr/>
      </xdr:nvSpPr>
      <xdr:spPr>
        <a:xfrm>
          <a:off x="6238876" y="1747837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83</xdr:row>
      <xdr:rowOff>103188</xdr:rowOff>
    </xdr:from>
    <xdr:to>
      <xdr:col>10</xdr:col>
      <xdr:colOff>261938</xdr:colOff>
      <xdr:row>83</xdr:row>
      <xdr:rowOff>158749</xdr:rowOff>
    </xdr:to>
    <xdr:sp macro="" textlink="">
      <xdr:nvSpPr>
        <xdr:cNvPr id="50" name="ลูกศรซ้าย-ขวา 49"/>
        <xdr:cNvSpPr/>
      </xdr:nvSpPr>
      <xdr:spPr>
        <a:xfrm>
          <a:off x="6238876" y="20097751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92</xdr:row>
      <xdr:rowOff>119062</xdr:rowOff>
    </xdr:from>
    <xdr:to>
      <xdr:col>10</xdr:col>
      <xdr:colOff>261938</xdr:colOff>
      <xdr:row>92</xdr:row>
      <xdr:rowOff>174623</xdr:rowOff>
    </xdr:to>
    <xdr:sp macro="" textlink="">
      <xdr:nvSpPr>
        <xdr:cNvPr id="51" name="ลูกศรซ้าย-ขวา 50"/>
        <xdr:cNvSpPr/>
      </xdr:nvSpPr>
      <xdr:spPr>
        <a:xfrm>
          <a:off x="6238876" y="22256750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102</xdr:row>
      <xdr:rowOff>95250</xdr:rowOff>
    </xdr:from>
    <xdr:to>
      <xdr:col>10</xdr:col>
      <xdr:colOff>261938</xdr:colOff>
      <xdr:row>102</xdr:row>
      <xdr:rowOff>150811</xdr:rowOff>
    </xdr:to>
    <xdr:sp macro="" textlink="">
      <xdr:nvSpPr>
        <xdr:cNvPr id="88" name="ลูกศรซ้าย-ขวา 87"/>
        <xdr:cNvSpPr/>
      </xdr:nvSpPr>
      <xdr:spPr>
        <a:xfrm>
          <a:off x="6238876" y="246141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111</xdr:row>
      <xdr:rowOff>103186</xdr:rowOff>
    </xdr:from>
    <xdr:to>
      <xdr:col>10</xdr:col>
      <xdr:colOff>269875</xdr:colOff>
      <xdr:row>111</xdr:row>
      <xdr:rowOff>148905</xdr:rowOff>
    </xdr:to>
    <xdr:sp macro="" textlink="">
      <xdr:nvSpPr>
        <xdr:cNvPr id="89" name="ลูกศรซ้าย-ขวา 88"/>
        <xdr:cNvSpPr/>
      </xdr:nvSpPr>
      <xdr:spPr>
        <a:xfrm flipV="1">
          <a:off x="6246813" y="26765249"/>
          <a:ext cx="8255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121</xdr:row>
      <xdr:rowOff>111125</xdr:rowOff>
    </xdr:from>
    <xdr:to>
      <xdr:col>10</xdr:col>
      <xdr:colOff>261938</xdr:colOff>
      <xdr:row>121</xdr:row>
      <xdr:rowOff>166686</xdr:rowOff>
    </xdr:to>
    <xdr:sp macro="" textlink="">
      <xdr:nvSpPr>
        <xdr:cNvPr id="90" name="ลูกศรซ้าย-ขวา 89"/>
        <xdr:cNvSpPr/>
      </xdr:nvSpPr>
      <xdr:spPr>
        <a:xfrm>
          <a:off x="6238876" y="2915443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127</xdr:row>
      <xdr:rowOff>87313</xdr:rowOff>
    </xdr:from>
    <xdr:to>
      <xdr:col>10</xdr:col>
      <xdr:colOff>269875</xdr:colOff>
      <xdr:row>127</xdr:row>
      <xdr:rowOff>142874</xdr:rowOff>
    </xdr:to>
    <xdr:sp macro="" textlink="">
      <xdr:nvSpPr>
        <xdr:cNvPr id="91" name="ลูกศรซ้าย-ขวา 90"/>
        <xdr:cNvSpPr/>
      </xdr:nvSpPr>
      <xdr:spPr>
        <a:xfrm>
          <a:off x="6246813" y="3055937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140</xdr:row>
      <xdr:rowOff>79375</xdr:rowOff>
    </xdr:from>
    <xdr:to>
      <xdr:col>10</xdr:col>
      <xdr:colOff>269875</xdr:colOff>
      <xdr:row>140</xdr:row>
      <xdr:rowOff>134936</xdr:rowOff>
    </xdr:to>
    <xdr:sp macro="" textlink="">
      <xdr:nvSpPr>
        <xdr:cNvPr id="92" name="ลูกศรซ้าย-ขวา 91"/>
        <xdr:cNvSpPr/>
      </xdr:nvSpPr>
      <xdr:spPr>
        <a:xfrm>
          <a:off x="6246813" y="3364706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149</xdr:row>
      <xdr:rowOff>79375</xdr:rowOff>
    </xdr:from>
    <xdr:to>
      <xdr:col>10</xdr:col>
      <xdr:colOff>261938</xdr:colOff>
      <xdr:row>149</xdr:row>
      <xdr:rowOff>134936</xdr:rowOff>
    </xdr:to>
    <xdr:sp macro="" textlink="">
      <xdr:nvSpPr>
        <xdr:cNvPr id="93" name="ลูกศรซ้าย-ขวา 92"/>
        <xdr:cNvSpPr/>
      </xdr:nvSpPr>
      <xdr:spPr>
        <a:xfrm>
          <a:off x="6238876" y="357901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7937</xdr:colOff>
      <xdr:row>159</xdr:row>
      <xdr:rowOff>79375</xdr:rowOff>
    </xdr:from>
    <xdr:to>
      <xdr:col>10</xdr:col>
      <xdr:colOff>261937</xdr:colOff>
      <xdr:row>159</xdr:row>
      <xdr:rowOff>134936</xdr:rowOff>
    </xdr:to>
    <xdr:sp macro="" textlink="">
      <xdr:nvSpPr>
        <xdr:cNvPr id="94" name="ลูกศรซ้าย-ขวา 93"/>
        <xdr:cNvSpPr/>
      </xdr:nvSpPr>
      <xdr:spPr>
        <a:xfrm>
          <a:off x="6238875" y="3817143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168</xdr:row>
      <xdr:rowOff>87313</xdr:rowOff>
    </xdr:from>
    <xdr:to>
      <xdr:col>10</xdr:col>
      <xdr:colOff>254000</xdr:colOff>
      <xdr:row>168</xdr:row>
      <xdr:rowOff>142874</xdr:rowOff>
    </xdr:to>
    <xdr:sp macro="" textlink="">
      <xdr:nvSpPr>
        <xdr:cNvPr id="95" name="ลูกศรซ้าย-ขวา 94"/>
        <xdr:cNvSpPr/>
      </xdr:nvSpPr>
      <xdr:spPr>
        <a:xfrm>
          <a:off x="6230938" y="40322501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178</xdr:row>
      <xdr:rowOff>103188</xdr:rowOff>
    </xdr:from>
    <xdr:to>
      <xdr:col>10</xdr:col>
      <xdr:colOff>269875</xdr:colOff>
      <xdr:row>178</xdr:row>
      <xdr:rowOff>158749</xdr:rowOff>
    </xdr:to>
    <xdr:sp macro="" textlink="">
      <xdr:nvSpPr>
        <xdr:cNvPr id="96" name="ลูกศรซ้าย-ขวา 95"/>
        <xdr:cNvSpPr/>
      </xdr:nvSpPr>
      <xdr:spPr>
        <a:xfrm>
          <a:off x="6246813" y="4271962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187</xdr:row>
      <xdr:rowOff>95250</xdr:rowOff>
    </xdr:from>
    <xdr:to>
      <xdr:col>10</xdr:col>
      <xdr:colOff>269875</xdr:colOff>
      <xdr:row>187</xdr:row>
      <xdr:rowOff>150811</xdr:rowOff>
    </xdr:to>
    <xdr:sp macro="" textlink="">
      <xdr:nvSpPr>
        <xdr:cNvPr id="97" name="ลูกศรซ้าย-ขวา 96"/>
        <xdr:cNvSpPr/>
      </xdr:nvSpPr>
      <xdr:spPr>
        <a:xfrm>
          <a:off x="6246813" y="4485481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7937</xdr:colOff>
      <xdr:row>197</xdr:row>
      <xdr:rowOff>87313</xdr:rowOff>
    </xdr:from>
    <xdr:to>
      <xdr:col>10</xdr:col>
      <xdr:colOff>261937</xdr:colOff>
      <xdr:row>197</xdr:row>
      <xdr:rowOff>142874</xdr:rowOff>
    </xdr:to>
    <xdr:sp macro="" textlink="">
      <xdr:nvSpPr>
        <xdr:cNvPr id="98" name="ลูกศรซ้าย-ขวา 97"/>
        <xdr:cNvSpPr/>
      </xdr:nvSpPr>
      <xdr:spPr>
        <a:xfrm>
          <a:off x="6238875" y="4722812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206</xdr:row>
      <xdr:rowOff>95250</xdr:rowOff>
    </xdr:from>
    <xdr:to>
      <xdr:col>10</xdr:col>
      <xdr:colOff>269875</xdr:colOff>
      <xdr:row>206</xdr:row>
      <xdr:rowOff>150811</xdr:rowOff>
    </xdr:to>
    <xdr:sp macro="" textlink="">
      <xdr:nvSpPr>
        <xdr:cNvPr id="99" name="ลูกศรซ้าย-ขวา 98"/>
        <xdr:cNvSpPr/>
      </xdr:nvSpPr>
      <xdr:spPr>
        <a:xfrm>
          <a:off x="6246813" y="493791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216</xdr:row>
      <xdr:rowOff>95250</xdr:rowOff>
    </xdr:from>
    <xdr:to>
      <xdr:col>10</xdr:col>
      <xdr:colOff>261938</xdr:colOff>
      <xdr:row>216</xdr:row>
      <xdr:rowOff>150811</xdr:rowOff>
    </xdr:to>
    <xdr:sp macro="" textlink="">
      <xdr:nvSpPr>
        <xdr:cNvPr id="100" name="ลูกศรซ้าย-ขวา 99"/>
        <xdr:cNvSpPr/>
      </xdr:nvSpPr>
      <xdr:spPr>
        <a:xfrm>
          <a:off x="6238876" y="5176043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225</xdr:row>
      <xdr:rowOff>87312</xdr:rowOff>
    </xdr:from>
    <xdr:to>
      <xdr:col>10</xdr:col>
      <xdr:colOff>269875</xdr:colOff>
      <xdr:row>225</xdr:row>
      <xdr:rowOff>142873</xdr:rowOff>
    </xdr:to>
    <xdr:sp macro="" textlink="">
      <xdr:nvSpPr>
        <xdr:cNvPr id="101" name="ลูกศรซ้าย-ขวา 100"/>
        <xdr:cNvSpPr/>
      </xdr:nvSpPr>
      <xdr:spPr>
        <a:xfrm>
          <a:off x="6246813" y="53895625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235</xdr:row>
      <xdr:rowOff>79375</xdr:rowOff>
    </xdr:from>
    <xdr:to>
      <xdr:col>10</xdr:col>
      <xdr:colOff>254000</xdr:colOff>
      <xdr:row>235</xdr:row>
      <xdr:rowOff>134936</xdr:rowOff>
    </xdr:to>
    <xdr:sp macro="" textlink="">
      <xdr:nvSpPr>
        <xdr:cNvPr id="102" name="ลูกศรซ้าย-ขวา 101"/>
        <xdr:cNvSpPr/>
      </xdr:nvSpPr>
      <xdr:spPr>
        <a:xfrm>
          <a:off x="6230938" y="5626893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277813</xdr:colOff>
      <xdr:row>244</xdr:row>
      <xdr:rowOff>95250</xdr:rowOff>
    </xdr:from>
    <xdr:to>
      <xdr:col>10</xdr:col>
      <xdr:colOff>246063</xdr:colOff>
      <xdr:row>244</xdr:row>
      <xdr:rowOff>150811</xdr:rowOff>
    </xdr:to>
    <xdr:sp macro="" textlink="">
      <xdr:nvSpPr>
        <xdr:cNvPr id="103" name="ลูกศรซ้าย-ขวา 102"/>
        <xdr:cNvSpPr/>
      </xdr:nvSpPr>
      <xdr:spPr>
        <a:xfrm>
          <a:off x="6223001" y="5842793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254</xdr:row>
      <xdr:rowOff>95250</xdr:rowOff>
    </xdr:from>
    <xdr:to>
      <xdr:col>10</xdr:col>
      <xdr:colOff>261938</xdr:colOff>
      <xdr:row>254</xdr:row>
      <xdr:rowOff>150811</xdr:rowOff>
    </xdr:to>
    <xdr:sp macro="" textlink="">
      <xdr:nvSpPr>
        <xdr:cNvPr id="104" name="ลูกศรซ้าย-ขวา 103"/>
        <xdr:cNvSpPr/>
      </xdr:nvSpPr>
      <xdr:spPr>
        <a:xfrm>
          <a:off x="6238876" y="608091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260</xdr:row>
      <xdr:rowOff>111125</xdr:rowOff>
    </xdr:from>
    <xdr:to>
      <xdr:col>10</xdr:col>
      <xdr:colOff>261938</xdr:colOff>
      <xdr:row>260</xdr:row>
      <xdr:rowOff>166686</xdr:rowOff>
    </xdr:to>
    <xdr:sp macro="" textlink="">
      <xdr:nvSpPr>
        <xdr:cNvPr id="105" name="ลูกศรซ้าย-ขวา 104"/>
        <xdr:cNvSpPr/>
      </xdr:nvSpPr>
      <xdr:spPr>
        <a:xfrm>
          <a:off x="6238876" y="6225381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7937</xdr:colOff>
      <xdr:row>273</xdr:row>
      <xdr:rowOff>103187</xdr:rowOff>
    </xdr:from>
    <xdr:to>
      <xdr:col>10</xdr:col>
      <xdr:colOff>261937</xdr:colOff>
      <xdr:row>273</xdr:row>
      <xdr:rowOff>158748</xdr:rowOff>
    </xdr:to>
    <xdr:sp macro="" textlink="">
      <xdr:nvSpPr>
        <xdr:cNvPr id="106" name="ลูกศรซ้าย-ขวา 105"/>
        <xdr:cNvSpPr/>
      </xdr:nvSpPr>
      <xdr:spPr>
        <a:xfrm>
          <a:off x="6238875" y="65341500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282</xdr:row>
      <xdr:rowOff>95250</xdr:rowOff>
    </xdr:from>
    <xdr:to>
      <xdr:col>10</xdr:col>
      <xdr:colOff>269875</xdr:colOff>
      <xdr:row>282</xdr:row>
      <xdr:rowOff>150811</xdr:rowOff>
    </xdr:to>
    <xdr:sp macro="" textlink="">
      <xdr:nvSpPr>
        <xdr:cNvPr id="107" name="ลูกศรซ้าย-ขวา 106"/>
        <xdr:cNvSpPr/>
      </xdr:nvSpPr>
      <xdr:spPr>
        <a:xfrm>
          <a:off x="6246813" y="674766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292</xdr:row>
      <xdr:rowOff>103188</xdr:rowOff>
    </xdr:from>
    <xdr:to>
      <xdr:col>10</xdr:col>
      <xdr:colOff>269875</xdr:colOff>
      <xdr:row>292</xdr:row>
      <xdr:rowOff>158749</xdr:rowOff>
    </xdr:to>
    <xdr:sp macro="" textlink="">
      <xdr:nvSpPr>
        <xdr:cNvPr id="108" name="ลูกศรซ้าย-ขวา 107"/>
        <xdr:cNvSpPr/>
      </xdr:nvSpPr>
      <xdr:spPr>
        <a:xfrm>
          <a:off x="6246813" y="6986587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23813</xdr:colOff>
      <xdr:row>301</xdr:row>
      <xdr:rowOff>71436</xdr:rowOff>
    </xdr:from>
    <xdr:to>
      <xdr:col>10</xdr:col>
      <xdr:colOff>277813</xdr:colOff>
      <xdr:row>301</xdr:row>
      <xdr:rowOff>142875</xdr:rowOff>
    </xdr:to>
    <xdr:sp macro="" textlink="">
      <xdr:nvSpPr>
        <xdr:cNvPr id="109" name="ลูกศรซ้าย-ขวา 108"/>
        <xdr:cNvSpPr/>
      </xdr:nvSpPr>
      <xdr:spPr>
        <a:xfrm flipV="1">
          <a:off x="6254751" y="71977249"/>
          <a:ext cx="825500" cy="7143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311</xdr:row>
      <xdr:rowOff>111125</xdr:rowOff>
    </xdr:from>
    <xdr:to>
      <xdr:col>10</xdr:col>
      <xdr:colOff>269875</xdr:colOff>
      <xdr:row>311</xdr:row>
      <xdr:rowOff>166686</xdr:rowOff>
    </xdr:to>
    <xdr:sp macro="" textlink="">
      <xdr:nvSpPr>
        <xdr:cNvPr id="110" name="ลูกศรซ้าย-ขวา 109"/>
        <xdr:cNvSpPr/>
      </xdr:nvSpPr>
      <xdr:spPr>
        <a:xfrm>
          <a:off x="6246813" y="743981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15875</xdr:colOff>
      <xdr:row>320</xdr:row>
      <xdr:rowOff>103187</xdr:rowOff>
    </xdr:from>
    <xdr:to>
      <xdr:col>10</xdr:col>
      <xdr:colOff>269875</xdr:colOff>
      <xdr:row>320</xdr:row>
      <xdr:rowOff>158748</xdr:rowOff>
    </xdr:to>
    <xdr:sp macro="" textlink="">
      <xdr:nvSpPr>
        <xdr:cNvPr id="111" name="ลูกศรซ้าย-ขวา 110"/>
        <xdr:cNvSpPr/>
      </xdr:nvSpPr>
      <xdr:spPr>
        <a:xfrm>
          <a:off x="6246813" y="76533375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330</xdr:row>
      <xdr:rowOff>79375</xdr:rowOff>
    </xdr:from>
    <xdr:to>
      <xdr:col>10</xdr:col>
      <xdr:colOff>261938</xdr:colOff>
      <xdr:row>330</xdr:row>
      <xdr:rowOff>134936</xdr:rowOff>
    </xdr:to>
    <xdr:sp macro="" textlink="">
      <xdr:nvSpPr>
        <xdr:cNvPr id="112" name="ลูกศรซ้าย-ขวา 111"/>
        <xdr:cNvSpPr/>
      </xdr:nvSpPr>
      <xdr:spPr>
        <a:xfrm>
          <a:off x="6238876" y="7889081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339</xdr:row>
      <xdr:rowOff>87313</xdr:rowOff>
    </xdr:from>
    <xdr:to>
      <xdr:col>10</xdr:col>
      <xdr:colOff>254000</xdr:colOff>
      <xdr:row>339</xdr:row>
      <xdr:rowOff>142874</xdr:rowOff>
    </xdr:to>
    <xdr:sp macro="" textlink="">
      <xdr:nvSpPr>
        <xdr:cNvPr id="113" name="ลูกศรซ้าย-ขวา 112"/>
        <xdr:cNvSpPr/>
      </xdr:nvSpPr>
      <xdr:spPr>
        <a:xfrm>
          <a:off x="6230938" y="81041876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349</xdr:row>
      <xdr:rowOff>79375</xdr:rowOff>
    </xdr:from>
    <xdr:to>
      <xdr:col>10</xdr:col>
      <xdr:colOff>261938</xdr:colOff>
      <xdr:row>349</xdr:row>
      <xdr:rowOff>134936</xdr:rowOff>
    </xdr:to>
    <xdr:sp macro="" textlink="">
      <xdr:nvSpPr>
        <xdr:cNvPr id="114" name="ลูกศรซ้าย-ขวา 113"/>
        <xdr:cNvSpPr/>
      </xdr:nvSpPr>
      <xdr:spPr>
        <a:xfrm>
          <a:off x="6238876" y="83415188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0</xdr:colOff>
      <xdr:row>358</xdr:row>
      <xdr:rowOff>111125</xdr:rowOff>
    </xdr:from>
    <xdr:to>
      <xdr:col>10</xdr:col>
      <xdr:colOff>254000</xdr:colOff>
      <xdr:row>358</xdr:row>
      <xdr:rowOff>166686</xdr:rowOff>
    </xdr:to>
    <xdr:sp macro="" textlink="">
      <xdr:nvSpPr>
        <xdr:cNvPr id="115" name="ลูกศรซ้าย-ขวา 114"/>
        <xdr:cNvSpPr/>
      </xdr:nvSpPr>
      <xdr:spPr>
        <a:xfrm>
          <a:off x="6230938" y="85590063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8</xdr:col>
      <xdr:colOff>7938</xdr:colOff>
      <xdr:row>368</xdr:row>
      <xdr:rowOff>103187</xdr:rowOff>
    </xdr:from>
    <xdr:to>
      <xdr:col>10</xdr:col>
      <xdr:colOff>261938</xdr:colOff>
      <xdr:row>368</xdr:row>
      <xdr:rowOff>158748</xdr:rowOff>
    </xdr:to>
    <xdr:sp macro="" textlink="">
      <xdr:nvSpPr>
        <xdr:cNvPr id="116" name="ลูกศรซ้าย-ขวา 115"/>
        <xdr:cNvSpPr/>
      </xdr:nvSpPr>
      <xdr:spPr>
        <a:xfrm>
          <a:off x="6238876" y="87963375"/>
          <a:ext cx="825500" cy="555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7</xdr:row>
      <xdr:rowOff>95250</xdr:rowOff>
    </xdr:from>
    <xdr:to>
      <xdr:col>17</xdr:col>
      <xdr:colOff>257175</xdr:colOff>
      <xdr:row>7</xdr:row>
      <xdr:rowOff>140969</xdr:rowOff>
    </xdr:to>
    <xdr:sp macro="" textlink="">
      <xdr:nvSpPr>
        <xdr:cNvPr id="3" name="ลูกศรซ้าย-ขวา 2"/>
        <xdr:cNvSpPr/>
      </xdr:nvSpPr>
      <xdr:spPr>
        <a:xfrm>
          <a:off x="6267450" y="1990725"/>
          <a:ext cx="32385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15875</xdr:colOff>
      <xdr:row>7</xdr:row>
      <xdr:rowOff>79375</xdr:rowOff>
    </xdr:from>
    <xdr:to>
      <xdr:col>17</xdr:col>
      <xdr:colOff>0</xdr:colOff>
      <xdr:row>7</xdr:row>
      <xdr:rowOff>125094</xdr:rowOff>
    </xdr:to>
    <xdr:sp macro="" textlink="">
      <xdr:nvSpPr>
        <xdr:cNvPr id="12" name="ลูกศรซ้าย-ขวา 11"/>
        <xdr:cNvSpPr/>
      </xdr:nvSpPr>
      <xdr:spPr>
        <a:xfrm>
          <a:off x="8739188" y="1976438"/>
          <a:ext cx="50800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15874</xdr:colOff>
      <xdr:row>15</xdr:row>
      <xdr:rowOff>87313</xdr:rowOff>
    </xdr:from>
    <xdr:to>
      <xdr:col>10</xdr:col>
      <xdr:colOff>269875</xdr:colOff>
      <xdr:row>15</xdr:row>
      <xdr:rowOff>150812</xdr:rowOff>
    </xdr:to>
    <xdr:sp macro="" textlink="">
      <xdr:nvSpPr>
        <xdr:cNvPr id="13" name="ลูกศรซ้าย-ขวา 12"/>
        <xdr:cNvSpPr/>
      </xdr:nvSpPr>
      <xdr:spPr>
        <a:xfrm>
          <a:off x="6532562" y="3889376"/>
          <a:ext cx="1111251" cy="6349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15876</xdr:colOff>
      <xdr:row>25</xdr:row>
      <xdr:rowOff>111125</xdr:rowOff>
    </xdr:from>
    <xdr:to>
      <xdr:col>16</xdr:col>
      <xdr:colOff>230188</xdr:colOff>
      <xdr:row>25</xdr:row>
      <xdr:rowOff>156844</xdr:rowOff>
    </xdr:to>
    <xdr:sp macro="" textlink="">
      <xdr:nvSpPr>
        <xdr:cNvPr id="14" name="ลูกศรซ้าย-ขวา 13"/>
        <xdr:cNvSpPr/>
      </xdr:nvSpPr>
      <xdr:spPr>
        <a:xfrm>
          <a:off x="8501064" y="6294438"/>
          <a:ext cx="722312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15</xdr:col>
      <xdr:colOff>23812</xdr:colOff>
      <xdr:row>34</xdr:row>
      <xdr:rowOff>89217</xdr:rowOff>
    </xdr:from>
    <xdr:to>
      <xdr:col>16</xdr:col>
      <xdr:colOff>230187</xdr:colOff>
      <xdr:row>34</xdr:row>
      <xdr:rowOff>134937</xdr:rowOff>
    </xdr:to>
    <xdr:sp macro="" textlink="">
      <xdr:nvSpPr>
        <xdr:cNvPr id="15" name="ลูกศรซ้าย-ขวา 14"/>
        <xdr:cNvSpPr/>
      </xdr:nvSpPr>
      <xdr:spPr>
        <a:xfrm>
          <a:off x="8747125" y="8415655"/>
          <a:ext cx="476250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23811</xdr:colOff>
      <xdr:row>43</xdr:row>
      <xdr:rowOff>103188</xdr:rowOff>
    </xdr:from>
    <xdr:to>
      <xdr:col>14</xdr:col>
      <xdr:colOff>230186</xdr:colOff>
      <xdr:row>43</xdr:row>
      <xdr:rowOff>150812</xdr:rowOff>
    </xdr:to>
    <xdr:sp macro="" textlink="">
      <xdr:nvSpPr>
        <xdr:cNvPr id="16" name="ลูกศรซ้าย-ขวา 15"/>
        <xdr:cNvSpPr/>
      </xdr:nvSpPr>
      <xdr:spPr>
        <a:xfrm>
          <a:off x="7969249" y="10572751"/>
          <a:ext cx="746125" cy="4762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7938</xdr:colOff>
      <xdr:row>50</xdr:row>
      <xdr:rowOff>103187</xdr:rowOff>
    </xdr:from>
    <xdr:to>
      <xdr:col>10</xdr:col>
      <xdr:colOff>277812</xdr:colOff>
      <xdr:row>50</xdr:row>
      <xdr:rowOff>148906</xdr:rowOff>
    </xdr:to>
    <xdr:sp macro="" textlink="">
      <xdr:nvSpPr>
        <xdr:cNvPr id="17" name="ลูกศรซ้าย-ขวา 16"/>
        <xdr:cNvSpPr/>
      </xdr:nvSpPr>
      <xdr:spPr>
        <a:xfrm>
          <a:off x="6524626" y="12239625"/>
          <a:ext cx="112712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7</xdr:col>
      <xdr:colOff>15874</xdr:colOff>
      <xdr:row>61</xdr:row>
      <xdr:rowOff>119062</xdr:rowOff>
    </xdr:from>
    <xdr:to>
      <xdr:col>10</xdr:col>
      <xdr:colOff>285749</xdr:colOff>
      <xdr:row>61</xdr:row>
      <xdr:rowOff>166687</xdr:rowOff>
    </xdr:to>
    <xdr:sp macro="" textlink="">
      <xdr:nvSpPr>
        <xdr:cNvPr id="19" name="ลูกศรซ้าย-ขวา 18"/>
        <xdr:cNvSpPr/>
      </xdr:nvSpPr>
      <xdr:spPr>
        <a:xfrm>
          <a:off x="6532562" y="14874875"/>
          <a:ext cx="1127125" cy="476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31751</xdr:colOff>
      <xdr:row>70</xdr:row>
      <xdr:rowOff>105092</xdr:rowOff>
    </xdr:from>
    <xdr:to>
      <xdr:col>16</xdr:col>
      <xdr:colOff>246063</xdr:colOff>
      <xdr:row>70</xdr:row>
      <xdr:rowOff>150811</xdr:rowOff>
    </xdr:to>
    <xdr:sp macro="" textlink="">
      <xdr:nvSpPr>
        <xdr:cNvPr id="20" name="ลูกศรซ้าย-ขวา 19"/>
        <xdr:cNvSpPr/>
      </xdr:nvSpPr>
      <xdr:spPr>
        <a:xfrm>
          <a:off x="8516939" y="17004030"/>
          <a:ext cx="722312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7937</xdr:colOff>
      <xdr:row>79</xdr:row>
      <xdr:rowOff>103187</xdr:rowOff>
    </xdr:from>
    <xdr:to>
      <xdr:col>15</xdr:col>
      <xdr:colOff>7937</xdr:colOff>
      <xdr:row>79</xdr:row>
      <xdr:rowOff>148906</xdr:rowOff>
    </xdr:to>
    <xdr:sp macro="" textlink="">
      <xdr:nvSpPr>
        <xdr:cNvPr id="21" name="ลูกศรซ้าย-ขวา 20"/>
        <xdr:cNvSpPr/>
      </xdr:nvSpPr>
      <xdr:spPr>
        <a:xfrm>
          <a:off x="7953375" y="19145250"/>
          <a:ext cx="77787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8" zoomScale="120" zoomScaleNormal="120" workbookViewId="0">
      <selection activeCell="G37" sqref="G37"/>
    </sheetView>
  </sheetViews>
  <sheetFormatPr defaultRowHeight="21" x14ac:dyDescent="0.35"/>
  <cols>
    <col min="1" max="1" width="4.140625" style="5" customWidth="1"/>
    <col min="2" max="2" width="46.85546875" style="1" customWidth="1"/>
    <col min="3" max="3" width="13.28515625" style="5" customWidth="1"/>
    <col min="4" max="4" width="12.42578125" style="131" customWidth="1"/>
    <col min="5" max="5" width="15.42578125" style="26" customWidth="1"/>
    <col min="6" max="6" width="15" style="88" customWidth="1"/>
    <col min="7" max="7" width="37.140625" style="1" customWidth="1"/>
    <col min="8" max="16384" width="9.140625" style="1"/>
  </cols>
  <sheetData>
    <row r="1" spans="1:8" ht="26.25" x14ac:dyDescent="0.4">
      <c r="B1" s="193" t="s">
        <v>35</v>
      </c>
      <c r="C1" s="193"/>
      <c r="D1" s="193"/>
      <c r="E1" s="193"/>
      <c r="F1" s="193"/>
      <c r="G1" s="193"/>
    </row>
    <row r="2" spans="1:8" ht="26.25" x14ac:dyDescent="0.4">
      <c r="B2" s="193" t="s">
        <v>128</v>
      </c>
      <c r="C2" s="193"/>
      <c r="D2" s="193"/>
      <c r="E2" s="193"/>
      <c r="F2" s="193"/>
      <c r="G2" s="193"/>
    </row>
    <row r="3" spans="1:8" ht="26.25" x14ac:dyDescent="0.4">
      <c r="B3" s="194" t="s">
        <v>38</v>
      </c>
      <c r="C3" s="194"/>
      <c r="D3" s="194"/>
      <c r="E3" s="194"/>
      <c r="F3" s="194"/>
      <c r="G3" s="194"/>
    </row>
    <row r="4" spans="1:8" s="5" customFormat="1" x14ac:dyDescent="0.35">
      <c r="A4" s="195"/>
      <c r="B4" s="196"/>
      <c r="C4" s="3" t="s">
        <v>30</v>
      </c>
      <c r="D4" s="122" t="s">
        <v>27</v>
      </c>
      <c r="E4" s="4" t="s">
        <v>30</v>
      </c>
      <c r="F4" s="80" t="s">
        <v>27</v>
      </c>
      <c r="G4" s="3"/>
    </row>
    <row r="5" spans="1:8" s="5" customFormat="1" x14ac:dyDescent="0.35">
      <c r="A5" s="197" t="s">
        <v>25</v>
      </c>
      <c r="B5" s="198"/>
      <c r="C5" s="7" t="s">
        <v>24</v>
      </c>
      <c r="D5" s="123" t="s">
        <v>31</v>
      </c>
      <c r="E5" s="8" t="s">
        <v>5</v>
      </c>
      <c r="F5" s="81" t="s">
        <v>28</v>
      </c>
      <c r="G5" s="7" t="s">
        <v>8</v>
      </c>
    </row>
    <row r="6" spans="1:8" s="5" customFormat="1" x14ac:dyDescent="0.35">
      <c r="A6" s="191"/>
      <c r="B6" s="192"/>
      <c r="C6" s="9" t="s">
        <v>26</v>
      </c>
      <c r="D6" s="124" t="s">
        <v>29</v>
      </c>
      <c r="E6" s="10"/>
      <c r="F6" s="82" t="s">
        <v>29</v>
      </c>
      <c r="G6" s="9"/>
    </row>
    <row r="7" spans="1:8" s="14" customFormat="1" x14ac:dyDescent="0.35">
      <c r="A7" s="102">
        <v>1</v>
      </c>
      <c r="B7" s="11" t="s">
        <v>79</v>
      </c>
      <c r="C7" s="2"/>
      <c r="D7" s="125"/>
      <c r="E7" s="12"/>
      <c r="F7" s="86"/>
      <c r="G7" s="13"/>
    </row>
    <row r="8" spans="1:8" s="14" customFormat="1" x14ac:dyDescent="0.35">
      <c r="A8" s="103"/>
      <c r="B8" s="20" t="s">
        <v>51</v>
      </c>
      <c r="C8" s="6"/>
      <c r="D8" s="126"/>
      <c r="E8" s="16"/>
      <c r="F8" s="87"/>
      <c r="G8" s="15"/>
    </row>
    <row r="9" spans="1:8" s="14" customFormat="1" x14ac:dyDescent="0.35">
      <c r="A9" s="99"/>
      <c r="B9" s="15" t="s">
        <v>80</v>
      </c>
      <c r="C9" s="6">
        <v>5</v>
      </c>
      <c r="D9" s="126">
        <f>C9*100/C34</f>
        <v>5</v>
      </c>
      <c r="E9" s="16">
        <v>280000</v>
      </c>
      <c r="F9" s="83">
        <f>E9*100/E34</f>
        <v>1.767749307894579</v>
      </c>
      <c r="G9" s="15" t="s">
        <v>620</v>
      </c>
    </row>
    <row r="10" spans="1:8" s="14" customFormat="1" x14ac:dyDescent="0.35">
      <c r="A10" s="100"/>
      <c r="B10" s="17" t="s">
        <v>23</v>
      </c>
      <c r="C10" s="17">
        <f>SUM(C9)</f>
        <v>5</v>
      </c>
      <c r="D10" s="127">
        <f>C10*100/C34</f>
        <v>5</v>
      </c>
      <c r="E10" s="111">
        <f>SUM(E9)</f>
        <v>280000</v>
      </c>
      <c r="F10" s="112">
        <f>SUM(F9)</f>
        <v>1.767749307894579</v>
      </c>
      <c r="G10" s="18"/>
    </row>
    <row r="11" spans="1:8" s="14" customFormat="1" x14ac:dyDescent="0.35">
      <c r="A11" s="102">
        <v>2</v>
      </c>
      <c r="B11" s="11" t="s">
        <v>81</v>
      </c>
      <c r="C11" s="2"/>
      <c r="D11" s="125"/>
      <c r="E11" s="12"/>
      <c r="F11" s="86"/>
      <c r="G11" s="13"/>
    </row>
    <row r="12" spans="1:8" s="14" customFormat="1" x14ac:dyDescent="0.35">
      <c r="A12" s="103"/>
      <c r="B12" s="20" t="s">
        <v>82</v>
      </c>
      <c r="C12" s="6"/>
      <c r="D12" s="128"/>
      <c r="E12" s="79"/>
      <c r="F12" s="83"/>
      <c r="G12" s="15"/>
    </row>
    <row r="13" spans="1:8" s="14" customFormat="1" x14ac:dyDescent="0.35">
      <c r="A13" s="99"/>
      <c r="B13" s="15" t="s">
        <v>83</v>
      </c>
      <c r="C13" s="6">
        <v>10</v>
      </c>
      <c r="D13" s="126">
        <f>C13*100/C34</f>
        <v>10</v>
      </c>
      <c r="E13" s="16">
        <v>3478800</v>
      </c>
      <c r="F13" s="87">
        <f>E13*100/E34</f>
        <v>21.963022472513078</v>
      </c>
      <c r="G13" s="15" t="s">
        <v>40</v>
      </c>
    </row>
    <row r="14" spans="1:8" s="14" customFormat="1" x14ac:dyDescent="0.35">
      <c r="A14" s="99"/>
      <c r="B14" s="15" t="s">
        <v>84</v>
      </c>
      <c r="C14" s="6">
        <v>1</v>
      </c>
      <c r="D14" s="126">
        <f>C14*100/C34</f>
        <v>1</v>
      </c>
      <c r="E14" s="16">
        <v>619000</v>
      </c>
      <c r="F14" s="87">
        <f>E14*100/E34</f>
        <v>3.9079886485240873</v>
      </c>
      <c r="G14" s="15" t="s">
        <v>459</v>
      </c>
      <c r="H14" s="14">
        <v>2</v>
      </c>
    </row>
    <row r="15" spans="1:8" s="14" customFormat="1" x14ac:dyDescent="0.35">
      <c r="A15" s="99"/>
      <c r="B15" s="15" t="s">
        <v>108</v>
      </c>
      <c r="C15" s="6">
        <v>1</v>
      </c>
      <c r="D15" s="126">
        <f>C15*100/C34</f>
        <v>1</v>
      </c>
      <c r="E15" s="16">
        <v>137300</v>
      </c>
      <c r="F15" s="87">
        <f>E15*100/E34</f>
        <v>0.86682849990687749</v>
      </c>
      <c r="G15" s="15" t="s">
        <v>40</v>
      </c>
      <c r="H15" s="14">
        <v>15</v>
      </c>
    </row>
    <row r="16" spans="1:8" s="14" customFormat="1" x14ac:dyDescent="0.35">
      <c r="A16" s="101"/>
      <c r="B16" s="17" t="s">
        <v>23</v>
      </c>
      <c r="C16" s="17">
        <f>SUM(C13:C15)</f>
        <v>12</v>
      </c>
      <c r="D16" s="127">
        <f>SUM(D13:D15)</f>
        <v>12</v>
      </c>
      <c r="E16" s="111">
        <f>SUM(E13:E15)</f>
        <v>4235100</v>
      </c>
      <c r="F16" s="84">
        <f>SUM(F13:F15)</f>
        <v>26.73783962094404</v>
      </c>
      <c r="G16" s="18"/>
      <c r="H16" s="14">
        <v>39</v>
      </c>
    </row>
    <row r="17" spans="1:8" s="14" customFormat="1" x14ac:dyDescent="0.35">
      <c r="A17" s="103">
        <v>3</v>
      </c>
      <c r="B17" s="20" t="s">
        <v>32</v>
      </c>
      <c r="C17" s="6"/>
      <c r="D17" s="126"/>
      <c r="E17" s="16"/>
      <c r="F17" s="87"/>
      <c r="G17" s="15"/>
      <c r="H17" s="14">
        <v>1</v>
      </c>
    </row>
    <row r="18" spans="1:8" s="14" customFormat="1" x14ac:dyDescent="0.35">
      <c r="A18" s="99"/>
      <c r="B18" s="15" t="s">
        <v>85</v>
      </c>
      <c r="C18" s="6">
        <v>2</v>
      </c>
      <c r="D18" s="126">
        <f>C18*100/C34</f>
        <v>2</v>
      </c>
      <c r="E18" s="16">
        <v>70000</v>
      </c>
      <c r="F18" s="83">
        <f>E18*100/E34</f>
        <v>0.44193732697364474</v>
      </c>
      <c r="G18" s="15" t="s">
        <v>459</v>
      </c>
      <c r="H18" s="14">
        <v>9</v>
      </c>
    </row>
    <row r="19" spans="1:8" s="14" customFormat="1" x14ac:dyDescent="0.35">
      <c r="A19" s="99"/>
      <c r="B19" s="15" t="s">
        <v>84</v>
      </c>
      <c r="C19" s="6">
        <v>15</v>
      </c>
      <c r="D19" s="126">
        <f>C19*100/C34</f>
        <v>15</v>
      </c>
      <c r="E19" s="16">
        <v>3401000</v>
      </c>
      <c r="F19" s="83">
        <f>E19*100/E34</f>
        <v>21.471840700533797</v>
      </c>
      <c r="G19" s="15" t="s">
        <v>907</v>
      </c>
      <c r="H19" s="14">
        <v>3</v>
      </c>
    </row>
    <row r="20" spans="1:8" s="14" customFormat="1" x14ac:dyDescent="0.35">
      <c r="A20" s="99"/>
      <c r="B20" s="15" t="s">
        <v>86</v>
      </c>
      <c r="C20" s="6">
        <v>39</v>
      </c>
      <c r="D20" s="126">
        <f>C20*100/C34</f>
        <v>39</v>
      </c>
      <c r="E20" s="19">
        <v>332000</v>
      </c>
      <c r="F20" s="83">
        <f>E20*100/E34</f>
        <v>2.0960456079321439</v>
      </c>
      <c r="G20" s="15" t="s">
        <v>907</v>
      </c>
      <c r="H20" s="14">
        <v>4</v>
      </c>
    </row>
    <row r="21" spans="1:8" s="14" customFormat="1" x14ac:dyDescent="0.35">
      <c r="A21" s="99"/>
      <c r="B21" s="15" t="s">
        <v>87</v>
      </c>
      <c r="C21" s="6">
        <v>1</v>
      </c>
      <c r="D21" s="126">
        <f>C21*100/C34</f>
        <v>1</v>
      </c>
      <c r="E21" s="16">
        <v>43800</v>
      </c>
      <c r="F21" s="83">
        <f>E21*100/E34</f>
        <v>0.27652649887779485</v>
      </c>
      <c r="G21" s="15" t="s">
        <v>620</v>
      </c>
      <c r="H21" s="14">
        <f>SUM(H14:H20)</f>
        <v>73</v>
      </c>
    </row>
    <row r="22" spans="1:8" s="14" customFormat="1" x14ac:dyDescent="0.35">
      <c r="A22" s="99"/>
      <c r="B22" s="15" t="s">
        <v>88</v>
      </c>
      <c r="C22" s="6">
        <v>9</v>
      </c>
      <c r="D22" s="126">
        <f>C22*100/C34</f>
        <v>9</v>
      </c>
      <c r="E22" s="16">
        <v>180000</v>
      </c>
      <c r="F22" s="83">
        <f>E22*100/E34</f>
        <v>1.1364102693608007</v>
      </c>
      <c r="G22" s="15" t="s">
        <v>109</v>
      </c>
    </row>
    <row r="23" spans="1:8" s="14" customFormat="1" x14ac:dyDescent="0.35">
      <c r="A23" s="99"/>
      <c r="B23" s="15" t="s">
        <v>89</v>
      </c>
      <c r="C23" s="6">
        <v>3</v>
      </c>
      <c r="D23" s="126">
        <f>C23*100/C34</f>
        <v>3</v>
      </c>
      <c r="E23" s="16">
        <v>235000</v>
      </c>
      <c r="F23" s="83">
        <f>E23*100/E34</f>
        <v>1.4836467405543787</v>
      </c>
      <c r="G23" s="15" t="s">
        <v>459</v>
      </c>
    </row>
    <row r="24" spans="1:8" s="14" customFormat="1" x14ac:dyDescent="0.35">
      <c r="A24" s="99"/>
      <c r="B24" s="15" t="s">
        <v>90</v>
      </c>
      <c r="C24" s="6">
        <v>3</v>
      </c>
      <c r="D24" s="126">
        <f>C24*100/C34</f>
        <v>3</v>
      </c>
      <c r="E24" s="16">
        <v>6642000</v>
      </c>
      <c r="F24" s="83">
        <f>E24*100/E34</f>
        <v>41.933538939413552</v>
      </c>
      <c r="G24" s="15" t="s">
        <v>620</v>
      </c>
    </row>
    <row r="25" spans="1:8" s="14" customFormat="1" x14ac:dyDescent="0.35">
      <c r="A25" s="100"/>
      <c r="B25" s="17" t="s">
        <v>23</v>
      </c>
      <c r="C25" s="17">
        <f>SUM(C18:C24)</f>
        <v>72</v>
      </c>
      <c r="D25" s="129">
        <f>SUM(D18:D24)</f>
        <v>72</v>
      </c>
      <c r="E25" s="111">
        <f>SUM(E18:E24)</f>
        <v>10903800</v>
      </c>
      <c r="F25" s="84">
        <f>SUM(F18:F24)</f>
        <v>68.839946083646112</v>
      </c>
      <c r="G25" s="18"/>
    </row>
    <row r="26" spans="1:8" s="14" customFormat="1" x14ac:dyDescent="0.35">
      <c r="A26" s="113"/>
      <c r="B26" s="21"/>
      <c r="C26" s="21"/>
      <c r="D26" s="128"/>
      <c r="E26" s="120"/>
      <c r="F26" s="85"/>
      <c r="G26" s="115"/>
    </row>
    <row r="27" spans="1:8" s="14" customFormat="1" x14ac:dyDescent="0.35">
      <c r="A27" s="102">
        <v>4</v>
      </c>
      <c r="B27" s="11" t="s">
        <v>33</v>
      </c>
      <c r="C27" s="2"/>
      <c r="D27" s="125"/>
      <c r="E27" s="12"/>
      <c r="F27" s="86"/>
      <c r="G27" s="13"/>
    </row>
    <row r="28" spans="1:8" s="14" customFormat="1" x14ac:dyDescent="0.35">
      <c r="A28" s="116"/>
      <c r="B28" s="117" t="s">
        <v>91</v>
      </c>
      <c r="C28" s="110"/>
      <c r="D28" s="130"/>
      <c r="E28" s="121"/>
      <c r="F28" s="118"/>
      <c r="G28" s="119"/>
    </row>
    <row r="29" spans="1:8" s="14" customFormat="1" x14ac:dyDescent="0.35">
      <c r="A29" s="99"/>
      <c r="B29" s="15" t="s">
        <v>85</v>
      </c>
      <c r="C29" s="6">
        <v>7</v>
      </c>
      <c r="D29" s="126">
        <f>C29*100/C34</f>
        <v>7</v>
      </c>
      <c r="E29" s="16">
        <v>228000</v>
      </c>
      <c r="F29" s="87">
        <f>E29*100/E34</f>
        <v>1.4394530078570142</v>
      </c>
      <c r="G29" s="15" t="s">
        <v>908</v>
      </c>
    </row>
    <row r="30" spans="1:8" s="14" customFormat="1" x14ac:dyDescent="0.35">
      <c r="A30" s="152"/>
      <c r="B30" s="15" t="s">
        <v>92</v>
      </c>
      <c r="C30" s="153">
        <v>2</v>
      </c>
      <c r="D30" s="126">
        <f>C30*100/C34</f>
        <v>2</v>
      </c>
      <c r="E30" s="16">
        <v>42000</v>
      </c>
      <c r="F30" s="87">
        <f>E30*100/E34</f>
        <v>0.26516239618418685</v>
      </c>
      <c r="G30" s="15" t="s">
        <v>459</v>
      </c>
    </row>
    <row r="31" spans="1:8" s="14" customFormat="1" x14ac:dyDescent="0.35">
      <c r="A31" s="152"/>
      <c r="B31" s="15" t="s">
        <v>108</v>
      </c>
      <c r="C31" s="153">
        <v>1</v>
      </c>
      <c r="D31" s="126">
        <f>C31*100/C34</f>
        <v>1</v>
      </c>
      <c r="E31" s="16">
        <v>30000</v>
      </c>
      <c r="F31" s="87">
        <f>E31*100/E34</f>
        <v>0.18940171156013347</v>
      </c>
      <c r="G31" s="15" t="s">
        <v>40</v>
      </c>
    </row>
    <row r="32" spans="1:8" s="14" customFormat="1" x14ac:dyDescent="0.35">
      <c r="A32" s="188"/>
      <c r="B32" s="15" t="s">
        <v>909</v>
      </c>
      <c r="C32" s="187">
        <v>1</v>
      </c>
      <c r="D32" s="130">
        <f>C32*100/C34</f>
        <v>1</v>
      </c>
      <c r="E32" s="186">
        <v>120450</v>
      </c>
      <c r="F32" s="185">
        <f>E32*100/E34</f>
        <v>0.76044787191393581</v>
      </c>
      <c r="G32" s="119" t="s">
        <v>620</v>
      </c>
    </row>
    <row r="33" spans="1:7" s="23" customFormat="1" x14ac:dyDescent="0.35">
      <c r="A33" s="189"/>
      <c r="B33" s="190" t="s">
        <v>23</v>
      </c>
      <c r="C33" s="190">
        <f>SUM(C29:C32)</f>
        <v>11</v>
      </c>
      <c r="D33" s="129">
        <f>SUM(D29:D32)</f>
        <v>11</v>
      </c>
      <c r="E33" s="222">
        <f>SUM(E29:E32)</f>
        <v>420450</v>
      </c>
      <c r="F33" s="223">
        <f>E33*100/E34</f>
        <v>2.6544649875152704</v>
      </c>
      <c r="G33" s="22"/>
    </row>
    <row r="34" spans="1:7" s="25" customFormat="1" x14ac:dyDescent="0.35">
      <c r="A34" s="189"/>
      <c r="B34" s="190" t="s">
        <v>34</v>
      </c>
      <c r="C34" s="190">
        <f>C33+C25+C16+C10</f>
        <v>100</v>
      </c>
      <c r="D34" s="224">
        <f>D33+D25+D16+D10</f>
        <v>100</v>
      </c>
      <c r="E34" s="225">
        <f>E33+E25+E16+E10</f>
        <v>15839350</v>
      </c>
      <c r="F34" s="224">
        <f>F33+F25+F16+F10</f>
        <v>100</v>
      </c>
      <c r="G34" s="24"/>
    </row>
    <row r="35" spans="1:7" s="25" customFormat="1" x14ac:dyDescent="0.35">
      <c r="A35" s="21"/>
      <c r="B35" s="21"/>
      <c r="C35" s="21"/>
      <c r="D35" s="114"/>
      <c r="E35" s="120"/>
      <c r="F35" s="85"/>
      <c r="G35" s="24"/>
    </row>
    <row r="36" spans="1:7" s="25" customFormat="1" x14ac:dyDescent="0.35">
      <c r="A36" s="21"/>
      <c r="B36" s="21"/>
      <c r="C36" s="21"/>
      <c r="D36" s="114"/>
      <c r="E36" s="120"/>
      <c r="F36" s="85"/>
      <c r="G36" s="24"/>
    </row>
    <row r="49" spans="5:5" x14ac:dyDescent="0.35">
      <c r="E49" s="26" t="s">
        <v>43</v>
      </c>
    </row>
  </sheetData>
  <mergeCells count="6">
    <mergeCell ref="A6:B6"/>
    <mergeCell ref="B1:G1"/>
    <mergeCell ref="B2:G2"/>
    <mergeCell ref="B3:G3"/>
    <mergeCell ref="A4:B4"/>
    <mergeCell ref="A5:B5"/>
  </mergeCells>
  <phoneticPr fontId="2" type="noConversion"/>
  <printOptions horizontalCentered="1"/>
  <pageMargins left="0.23622047244094491" right="0.23622047244094491" top="0.23622047244094491" bottom="0.23622047244094491" header="0.31496062992125984" footer="0.1574803149606299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5"/>
  <sheetViews>
    <sheetView topLeftCell="A4" zoomScale="120" zoomScaleNormal="120" workbookViewId="0">
      <pane ySplit="4" topLeftCell="A77" activePane="bottomLeft" state="frozen"/>
      <selection activeCell="A4" sqref="A4"/>
      <selection pane="bottomLeft" activeCell="O82" sqref="O82"/>
    </sheetView>
  </sheetViews>
  <sheetFormatPr defaultRowHeight="21" x14ac:dyDescent="0.35"/>
  <cols>
    <col min="1" max="1" width="4.7109375" style="144" customWidth="1"/>
    <col min="2" max="2" width="23" style="1" customWidth="1"/>
    <col min="3" max="3" width="26.28515625" style="1" customWidth="1"/>
    <col min="4" max="4" width="12.140625" style="26" customWidth="1"/>
    <col min="5" max="5" width="12.28515625" style="1" customWidth="1"/>
    <col min="6" max="6" width="15.28515625" style="144" customWidth="1"/>
    <col min="7" max="7" width="4" style="43" customWidth="1"/>
    <col min="8" max="13" width="4.28515625" style="43" customWidth="1"/>
    <col min="14" max="14" width="3.85546875" style="43" customWidth="1"/>
    <col min="15" max="15" width="3.5703125" style="43" customWidth="1"/>
    <col min="16" max="16" width="4" style="43" customWidth="1"/>
    <col min="17" max="17" width="3.85546875" style="43" customWidth="1"/>
    <col min="18" max="18" width="4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67</v>
      </c>
      <c r="D4" s="27"/>
      <c r="F4" s="145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123</v>
      </c>
      <c r="D5" s="27"/>
      <c r="F5" s="14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44">
        <v>1</v>
      </c>
      <c r="B8" s="45" t="s">
        <v>621</v>
      </c>
      <c r="C8" s="45" t="s">
        <v>41</v>
      </c>
      <c r="D8" s="46">
        <v>20000</v>
      </c>
      <c r="E8" s="45" t="s">
        <v>22</v>
      </c>
      <c r="F8" s="47" t="s">
        <v>459</v>
      </c>
      <c r="G8" s="48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75"/>
    </row>
    <row r="9" spans="1:19" s="43" customFormat="1" ht="18.75" x14ac:dyDescent="0.3">
      <c r="A9" s="44"/>
      <c r="B9" s="45" t="s">
        <v>622</v>
      </c>
      <c r="C9" s="45" t="s">
        <v>623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624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183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625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626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45" t="s">
        <v>137</v>
      </c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/>
      <c r="B15" s="45"/>
      <c r="C15" s="45"/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>
        <v>2</v>
      </c>
      <c r="B16" s="45" t="s">
        <v>627</v>
      </c>
      <c r="C16" s="45" t="s">
        <v>41</v>
      </c>
      <c r="D16" s="46">
        <v>20000</v>
      </c>
      <c r="E16" s="45" t="s">
        <v>22</v>
      </c>
      <c r="F16" s="47" t="s">
        <v>620</v>
      </c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 t="s">
        <v>628</v>
      </c>
      <c r="C17" s="45" t="s">
        <v>629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/>
      <c r="C18" s="45" t="s">
        <v>630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/>
      <c r="C19" s="45" t="s">
        <v>631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 t="s">
        <v>632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/>
      <c r="B21" s="45"/>
      <c r="C21" s="45" t="s">
        <v>633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/>
      <c r="C22" s="45" t="s">
        <v>24</v>
      </c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44"/>
      <c r="B23" s="45"/>
      <c r="C23" s="45"/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5"/>
    </row>
    <row r="24" spans="1:19" s="43" customFormat="1" ht="18.75" x14ac:dyDescent="0.3">
      <c r="A24" s="44"/>
      <c r="B24" s="45"/>
      <c r="C24" s="45"/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5"/>
    </row>
    <row r="25" spans="1:19" s="43" customFormat="1" ht="18.75" x14ac:dyDescent="0.3">
      <c r="A25" s="35"/>
      <c r="B25" s="49"/>
      <c r="C25" s="49"/>
      <c r="D25" s="61"/>
      <c r="E25" s="49"/>
      <c r="F25" s="50"/>
      <c r="G25" s="51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75"/>
    </row>
    <row r="26" spans="1:19" s="43" customFormat="1" ht="18.75" x14ac:dyDescent="0.3">
      <c r="A26" s="44">
        <v>3</v>
      </c>
      <c r="B26" s="45" t="s">
        <v>636</v>
      </c>
      <c r="C26" s="45" t="s">
        <v>41</v>
      </c>
      <c r="D26" s="46">
        <v>20000</v>
      </c>
      <c r="E26" s="45" t="s">
        <v>22</v>
      </c>
      <c r="F26" s="47" t="s">
        <v>620</v>
      </c>
      <c r="G26" s="48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75"/>
    </row>
    <row r="27" spans="1:19" s="43" customFormat="1" ht="18.75" x14ac:dyDescent="0.3">
      <c r="A27" s="44"/>
      <c r="B27" s="45" t="s">
        <v>637</v>
      </c>
      <c r="C27" s="45" t="s">
        <v>636</v>
      </c>
      <c r="D27" s="46"/>
      <c r="E27" s="45"/>
      <c r="F27" s="47"/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5"/>
    </row>
    <row r="28" spans="1:19" s="43" customFormat="1" ht="18.75" x14ac:dyDescent="0.3">
      <c r="A28" s="44"/>
      <c r="B28" s="45"/>
      <c r="C28" s="45" t="s">
        <v>638</v>
      </c>
      <c r="D28" s="46"/>
      <c r="E28" s="45"/>
      <c r="F28" s="47"/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5"/>
    </row>
    <row r="29" spans="1:19" s="43" customFormat="1" ht="18.75" x14ac:dyDescent="0.3">
      <c r="A29" s="44"/>
      <c r="B29" s="45"/>
      <c r="C29" s="45" t="s">
        <v>183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5"/>
    </row>
    <row r="30" spans="1:19" s="43" customFormat="1" ht="18.75" x14ac:dyDescent="0.3">
      <c r="A30" s="44"/>
      <c r="B30" s="45"/>
      <c r="C30" s="45" t="s">
        <v>632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5"/>
    </row>
    <row r="31" spans="1:19" s="43" customFormat="1" ht="18.75" x14ac:dyDescent="0.3">
      <c r="A31" s="44"/>
      <c r="B31" s="45"/>
      <c r="C31" s="45" t="s">
        <v>639</v>
      </c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5"/>
    </row>
    <row r="32" spans="1:19" s="43" customFormat="1" ht="18.75" x14ac:dyDescent="0.3">
      <c r="A32" s="44"/>
      <c r="B32" s="45"/>
      <c r="C32" s="45" t="s">
        <v>634</v>
      </c>
      <c r="D32" s="46"/>
      <c r="E32" s="45"/>
      <c r="F32" s="47"/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5"/>
    </row>
    <row r="33" spans="1:19" s="43" customFormat="1" ht="18.75" x14ac:dyDescent="0.3">
      <c r="A33" s="44"/>
      <c r="B33" s="45"/>
      <c r="C33" s="45" t="s">
        <v>635</v>
      </c>
      <c r="D33" s="46"/>
      <c r="E33" s="45"/>
      <c r="F33" s="47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5"/>
    </row>
    <row r="34" spans="1:19" s="43" customFormat="1" ht="18.75" x14ac:dyDescent="0.3">
      <c r="A34" s="44"/>
      <c r="B34" s="45"/>
      <c r="C34" s="45"/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5"/>
    </row>
    <row r="35" spans="1:19" s="43" customFormat="1" ht="18.75" x14ac:dyDescent="0.3">
      <c r="A35" s="44">
        <v>4</v>
      </c>
      <c r="B35" s="45" t="s">
        <v>640</v>
      </c>
      <c r="C35" s="45" t="s">
        <v>643</v>
      </c>
      <c r="D35" s="46">
        <v>20000</v>
      </c>
      <c r="E35" s="45" t="s">
        <v>22</v>
      </c>
      <c r="F35" s="47" t="s">
        <v>620</v>
      </c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5"/>
    </row>
    <row r="36" spans="1:19" s="43" customFormat="1" ht="18.75" x14ac:dyDescent="0.3">
      <c r="A36" s="44"/>
      <c r="B36" s="45" t="s">
        <v>641</v>
      </c>
      <c r="C36" s="45" t="s">
        <v>52</v>
      </c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5"/>
    </row>
    <row r="37" spans="1:19" s="43" customFormat="1" ht="18.75" x14ac:dyDescent="0.3">
      <c r="A37" s="44"/>
      <c r="B37" s="45" t="s">
        <v>642</v>
      </c>
      <c r="C37" s="45" t="s">
        <v>644</v>
      </c>
      <c r="D37" s="46"/>
      <c r="E37" s="45"/>
      <c r="F37" s="47"/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5"/>
    </row>
    <row r="38" spans="1:19" s="43" customFormat="1" ht="18.75" x14ac:dyDescent="0.3">
      <c r="A38" s="44"/>
      <c r="B38" s="45"/>
      <c r="C38" s="45" t="s">
        <v>645</v>
      </c>
      <c r="D38" s="46"/>
      <c r="E38" s="45"/>
      <c r="F38" s="47"/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75"/>
    </row>
    <row r="39" spans="1:19" s="43" customFormat="1" ht="18.75" x14ac:dyDescent="0.3">
      <c r="A39" s="44"/>
      <c r="B39" s="45"/>
      <c r="C39" s="45" t="s">
        <v>646</v>
      </c>
      <c r="D39" s="46"/>
      <c r="E39" s="45"/>
      <c r="F39" s="47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75"/>
    </row>
    <row r="40" spans="1:19" s="43" customFormat="1" ht="18.75" x14ac:dyDescent="0.3">
      <c r="A40" s="44"/>
      <c r="B40" s="45"/>
      <c r="C40" s="45" t="s">
        <v>647</v>
      </c>
      <c r="D40" s="46"/>
      <c r="E40" s="45"/>
      <c r="F40" s="47"/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75"/>
    </row>
    <row r="41" spans="1:19" s="43" customFormat="1" ht="18.75" x14ac:dyDescent="0.3">
      <c r="A41" s="44"/>
      <c r="B41" s="45"/>
      <c r="C41" s="45" t="s">
        <v>648</v>
      </c>
      <c r="D41" s="46"/>
      <c r="E41" s="45"/>
      <c r="F41" s="47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75"/>
    </row>
    <row r="42" spans="1:19" s="43" customFormat="1" ht="18.75" x14ac:dyDescent="0.3">
      <c r="A42" s="44"/>
      <c r="B42" s="45"/>
      <c r="C42" s="45"/>
      <c r="D42" s="46"/>
      <c r="E42" s="45"/>
      <c r="F42" s="47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5"/>
    </row>
    <row r="43" spans="1:19" s="43" customFormat="1" ht="18.75" x14ac:dyDescent="0.3">
      <c r="A43" s="35"/>
      <c r="B43" s="49"/>
      <c r="C43" s="49"/>
      <c r="D43" s="61"/>
      <c r="E43" s="49"/>
      <c r="F43" s="50"/>
      <c r="G43" s="51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75"/>
    </row>
    <row r="44" spans="1:19" s="43" customFormat="1" ht="18.75" x14ac:dyDescent="0.3">
      <c r="A44" s="44">
        <v>5</v>
      </c>
      <c r="B44" s="45" t="s">
        <v>649</v>
      </c>
      <c r="C44" s="45" t="s">
        <v>41</v>
      </c>
      <c r="D44" s="46">
        <v>20000</v>
      </c>
      <c r="E44" s="45" t="s">
        <v>22</v>
      </c>
      <c r="F44" s="47" t="s">
        <v>620</v>
      </c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75"/>
    </row>
    <row r="45" spans="1:19" s="43" customFormat="1" ht="18.75" x14ac:dyDescent="0.3">
      <c r="A45" s="44"/>
      <c r="B45" s="45" t="s">
        <v>650</v>
      </c>
      <c r="C45" s="45" t="s">
        <v>649</v>
      </c>
      <c r="D45" s="46"/>
      <c r="E45" s="45"/>
      <c r="F45" s="47"/>
      <c r="G45" s="48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75"/>
    </row>
    <row r="46" spans="1:19" s="43" customFormat="1" ht="18.75" x14ac:dyDescent="0.3">
      <c r="A46" s="44"/>
      <c r="B46" s="45"/>
      <c r="C46" s="45" t="s">
        <v>651</v>
      </c>
      <c r="D46" s="46"/>
      <c r="E46" s="45"/>
      <c r="F46" s="47"/>
      <c r="G46" s="4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5"/>
    </row>
    <row r="47" spans="1:19" s="43" customFormat="1" ht="18.75" x14ac:dyDescent="0.3">
      <c r="A47" s="44"/>
      <c r="B47" s="45"/>
      <c r="C47" s="45" t="s">
        <v>652</v>
      </c>
      <c r="D47" s="46"/>
      <c r="E47" s="45"/>
      <c r="F47" s="47"/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5"/>
    </row>
    <row r="48" spans="1:19" s="43" customFormat="1" ht="18.75" x14ac:dyDescent="0.3">
      <c r="A48" s="44"/>
      <c r="B48" s="45"/>
      <c r="C48" s="45" t="s">
        <v>653</v>
      </c>
      <c r="D48" s="46"/>
      <c r="E48" s="45"/>
      <c r="F48" s="47"/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5"/>
    </row>
    <row r="49" spans="1:19" s="43" customFormat="1" ht="18.75" x14ac:dyDescent="0.3">
      <c r="A49" s="44"/>
      <c r="B49" s="45"/>
      <c r="C49" s="45" t="s">
        <v>654</v>
      </c>
      <c r="D49" s="46"/>
      <c r="E49" s="45"/>
      <c r="F49" s="47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5"/>
    </row>
    <row r="50" spans="1:19" s="43" customFormat="1" ht="18.75" x14ac:dyDescent="0.3">
      <c r="A50" s="44"/>
      <c r="B50" s="45"/>
      <c r="C50" s="45"/>
      <c r="D50" s="46"/>
      <c r="E50" s="45"/>
      <c r="F50" s="47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5"/>
    </row>
    <row r="51" spans="1:19" s="43" customFormat="1" ht="18.75" x14ac:dyDescent="0.3">
      <c r="A51" s="44">
        <v>6</v>
      </c>
      <c r="B51" s="45" t="s">
        <v>655</v>
      </c>
      <c r="C51" s="45" t="s">
        <v>41</v>
      </c>
      <c r="D51" s="46">
        <v>20000</v>
      </c>
      <c r="E51" s="45" t="s">
        <v>22</v>
      </c>
      <c r="F51" s="47" t="s">
        <v>620</v>
      </c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5"/>
    </row>
    <row r="52" spans="1:19" s="43" customFormat="1" ht="18.75" x14ac:dyDescent="0.3">
      <c r="A52" s="44"/>
      <c r="B52" s="45" t="s">
        <v>100</v>
      </c>
      <c r="C52" s="45" t="s">
        <v>656</v>
      </c>
      <c r="D52" s="46"/>
      <c r="E52" s="45"/>
      <c r="F52" s="47"/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5"/>
    </row>
    <row r="53" spans="1:19" s="43" customFormat="1" ht="18.75" x14ac:dyDescent="0.3">
      <c r="A53" s="44"/>
      <c r="B53" s="45"/>
      <c r="C53" s="45" t="s">
        <v>657</v>
      </c>
      <c r="D53" s="46"/>
      <c r="E53" s="45"/>
      <c r="F53" s="47"/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5"/>
    </row>
    <row r="54" spans="1:19" s="43" customFormat="1" ht="18.75" x14ac:dyDescent="0.3">
      <c r="A54" s="44"/>
      <c r="B54" s="45"/>
      <c r="C54" s="45" t="s">
        <v>183</v>
      </c>
      <c r="D54" s="46"/>
      <c r="E54" s="45"/>
      <c r="F54" s="47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5"/>
    </row>
    <row r="55" spans="1:19" s="43" customFormat="1" ht="18.75" x14ac:dyDescent="0.3">
      <c r="A55" s="44"/>
      <c r="B55" s="45"/>
      <c r="C55" s="45" t="s">
        <v>632</v>
      </c>
      <c r="D55" s="46"/>
      <c r="E55" s="45"/>
      <c r="F55" s="47"/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5"/>
    </row>
    <row r="56" spans="1:19" s="43" customFormat="1" ht="18.75" x14ac:dyDescent="0.3">
      <c r="A56" s="44"/>
      <c r="B56" s="45"/>
      <c r="C56" s="45" t="s">
        <v>658</v>
      </c>
      <c r="D56" s="46"/>
      <c r="E56" s="45"/>
      <c r="F56" s="47"/>
      <c r="G56" s="48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5"/>
    </row>
    <row r="57" spans="1:19" s="43" customFormat="1" ht="18.75" x14ac:dyDescent="0.3">
      <c r="A57" s="44"/>
      <c r="B57" s="45"/>
      <c r="C57" s="45"/>
      <c r="D57" s="46"/>
      <c r="E57" s="45"/>
      <c r="F57" s="47"/>
      <c r="G57" s="4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5"/>
    </row>
    <row r="58" spans="1:19" s="43" customFormat="1" ht="18.75" x14ac:dyDescent="0.3">
      <c r="A58" s="44"/>
      <c r="B58" s="45"/>
      <c r="C58" s="45"/>
      <c r="D58" s="46"/>
      <c r="E58" s="45"/>
      <c r="F58" s="47"/>
      <c r="G58" s="48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5"/>
    </row>
    <row r="59" spans="1:19" s="43" customFormat="1" ht="18.75" x14ac:dyDescent="0.3">
      <c r="A59" s="44"/>
      <c r="B59" s="45"/>
      <c r="C59" s="45"/>
      <c r="D59" s="46"/>
      <c r="E59" s="45"/>
      <c r="F59" s="47"/>
      <c r="G59" s="48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5"/>
    </row>
    <row r="60" spans="1:19" s="43" customFormat="1" ht="18.75" x14ac:dyDescent="0.3">
      <c r="A60" s="44"/>
      <c r="B60" s="45"/>
      <c r="C60" s="45"/>
      <c r="D60" s="46"/>
      <c r="E60" s="45"/>
      <c r="F60" s="47"/>
      <c r="G60" s="48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5"/>
    </row>
    <row r="61" spans="1:19" s="43" customFormat="1" ht="18.75" x14ac:dyDescent="0.3">
      <c r="A61" s="35"/>
      <c r="B61" s="49"/>
      <c r="C61" s="49"/>
      <c r="D61" s="61"/>
      <c r="E61" s="49"/>
      <c r="F61" s="50"/>
      <c r="G61" s="51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75"/>
    </row>
    <row r="62" spans="1:19" s="43" customFormat="1" ht="18.75" x14ac:dyDescent="0.3">
      <c r="A62" s="44">
        <v>7</v>
      </c>
      <c r="B62" s="45" t="s">
        <v>174</v>
      </c>
      <c r="C62" s="45" t="s">
        <v>41</v>
      </c>
      <c r="D62" s="46">
        <v>20000</v>
      </c>
      <c r="E62" s="45" t="s">
        <v>22</v>
      </c>
      <c r="F62" s="47" t="s">
        <v>620</v>
      </c>
      <c r="G62" s="48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5"/>
    </row>
    <row r="63" spans="1:19" s="43" customFormat="1" ht="18.75" x14ac:dyDescent="0.3">
      <c r="A63" s="44"/>
      <c r="B63" s="45" t="s">
        <v>659</v>
      </c>
      <c r="C63" s="45" t="s">
        <v>174</v>
      </c>
      <c r="D63" s="46"/>
      <c r="E63" s="45"/>
      <c r="F63" s="47"/>
      <c r="G63" s="4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5"/>
    </row>
    <row r="64" spans="1:19" s="43" customFormat="1" ht="18.75" x14ac:dyDescent="0.3">
      <c r="A64" s="44"/>
      <c r="B64" s="45"/>
      <c r="C64" s="45" t="s">
        <v>659</v>
      </c>
      <c r="D64" s="46"/>
      <c r="E64" s="45"/>
      <c r="F64" s="47"/>
      <c r="G64" s="48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75"/>
    </row>
    <row r="65" spans="1:19" s="43" customFormat="1" ht="18.75" x14ac:dyDescent="0.3">
      <c r="A65" s="44"/>
      <c r="B65" s="45"/>
      <c r="C65" s="45" t="s">
        <v>660</v>
      </c>
      <c r="D65" s="46"/>
      <c r="E65" s="45"/>
      <c r="F65" s="47"/>
      <c r="G65" s="48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75"/>
    </row>
    <row r="66" spans="1:19" s="43" customFormat="1" ht="18.75" x14ac:dyDescent="0.3">
      <c r="A66" s="44"/>
      <c r="B66" s="45"/>
      <c r="C66" s="45" t="s">
        <v>661</v>
      </c>
      <c r="D66" s="46"/>
      <c r="E66" s="45"/>
      <c r="F66" s="47"/>
      <c r="G66" s="48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75"/>
    </row>
    <row r="67" spans="1:19" s="43" customFormat="1" ht="18.75" x14ac:dyDescent="0.3">
      <c r="A67" s="44"/>
      <c r="B67" s="45"/>
      <c r="C67" s="45" t="s">
        <v>662</v>
      </c>
      <c r="D67" s="46"/>
      <c r="E67" s="45"/>
      <c r="F67" s="47"/>
      <c r="G67" s="48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75"/>
    </row>
    <row r="68" spans="1:19" s="43" customFormat="1" ht="18.75" x14ac:dyDescent="0.3">
      <c r="A68" s="44"/>
      <c r="B68" s="45"/>
      <c r="C68" s="45" t="s">
        <v>639</v>
      </c>
      <c r="D68" s="46"/>
      <c r="E68" s="45"/>
      <c r="F68" s="47"/>
      <c r="G68" s="48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75"/>
    </row>
    <row r="69" spans="1:19" s="43" customFormat="1" ht="18.75" x14ac:dyDescent="0.3">
      <c r="A69" s="44"/>
      <c r="B69" s="45"/>
      <c r="C69" s="45" t="s">
        <v>24</v>
      </c>
      <c r="D69" s="46"/>
      <c r="E69" s="45"/>
      <c r="F69" s="47"/>
      <c r="G69" s="48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5"/>
    </row>
    <row r="70" spans="1:19" s="43" customFormat="1" ht="18.75" x14ac:dyDescent="0.3">
      <c r="A70" s="44"/>
      <c r="B70" s="45"/>
      <c r="C70" s="45"/>
      <c r="D70" s="46"/>
      <c r="E70" s="45"/>
      <c r="F70" s="47"/>
      <c r="G70" s="48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75"/>
    </row>
    <row r="71" spans="1:19" s="43" customFormat="1" ht="18.75" x14ac:dyDescent="0.3">
      <c r="A71" s="44">
        <v>8</v>
      </c>
      <c r="B71" s="45" t="s">
        <v>663</v>
      </c>
      <c r="C71" s="45" t="s">
        <v>41</v>
      </c>
      <c r="D71" s="46">
        <v>20000</v>
      </c>
      <c r="E71" s="45" t="s">
        <v>22</v>
      </c>
      <c r="F71" s="47" t="s">
        <v>620</v>
      </c>
      <c r="G71" s="48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75"/>
    </row>
    <row r="72" spans="1:19" s="43" customFormat="1" ht="18.75" x14ac:dyDescent="0.3">
      <c r="A72" s="44"/>
      <c r="B72" s="45" t="s">
        <v>664</v>
      </c>
      <c r="C72" s="45" t="s">
        <v>666</v>
      </c>
      <c r="D72" s="46"/>
      <c r="E72" s="45"/>
      <c r="F72" s="47"/>
      <c r="G72" s="48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75"/>
    </row>
    <row r="73" spans="1:19" s="43" customFormat="1" ht="18.75" x14ac:dyDescent="0.3">
      <c r="A73" s="44"/>
      <c r="B73" s="45" t="s">
        <v>665</v>
      </c>
      <c r="C73" s="45" t="s">
        <v>667</v>
      </c>
      <c r="D73" s="46"/>
      <c r="E73" s="45"/>
      <c r="F73" s="47"/>
      <c r="G73" s="48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75"/>
    </row>
    <row r="74" spans="1:19" s="43" customFormat="1" ht="18.75" x14ac:dyDescent="0.3">
      <c r="A74" s="44"/>
      <c r="B74" s="45"/>
      <c r="C74" s="45" t="s">
        <v>668</v>
      </c>
      <c r="D74" s="46"/>
      <c r="E74" s="45"/>
      <c r="F74" s="47"/>
      <c r="G74" s="48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75"/>
    </row>
    <row r="75" spans="1:19" s="43" customFormat="1" ht="18.75" x14ac:dyDescent="0.3">
      <c r="A75" s="44"/>
      <c r="B75" s="45"/>
      <c r="C75" s="45" t="s">
        <v>176</v>
      </c>
      <c r="D75" s="46"/>
      <c r="E75" s="45"/>
      <c r="F75" s="47"/>
      <c r="G75" s="48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75"/>
    </row>
    <row r="76" spans="1:19" s="43" customFormat="1" ht="18.75" x14ac:dyDescent="0.3">
      <c r="A76" s="44"/>
      <c r="B76" s="45"/>
      <c r="C76" s="45" t="s">
        <v>669</v>
      </c>
      <c r="D76" s="46"/>
      <c r="E76" s="45"/>
      <c r="F76" s="47"/>
      <c r="G76" s="48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75"/>
    </row>
    <row r="77" spans="1:19" s="43" customFormat="1" ht="18.75" x14ac:dyDescent="0.3">
      <c r="A77" s="44"/>
      <c r="B77" s="45"/>
      <c r="C77" s="45" t="s">
        <v>670</v>
      </c>
      <c r="D77" s="46"/>
      <c r="E77" s="45"/>
      <c r="F77" s="47"/>
      <c r="G77" s="48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75"/>
    </row>
    <row r="78" spans="1:19" s="43" customFormat="1" ht="18.75" x14ac:dyDescent="0.3">
      <c r="A78" s="44"/>
      <c r="B78" s="45"/>
      <c r="C78" s="45" t="s">
        <v>671</v>
      </c>
      <c r="D78" s="46"/>
      <c r="E78" s="45"/>
      <c r="F78" s="47"/>
      <c r="G78" s="48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75"/>
    </row>
    <row r="79" spans="1:19" s="43" customFormat="1" ht="18.75" x14ac:dyDescent="0.3">
      <c r="A79" s="35"/>
      <c r="B79" s="49"/>
      <c r="C79" s="49"/>
      <c r="D79" s="61"/>
      <c r="E79" s="49"/>
      <c r="F79" s="50"/>
      <c r="G79" s="51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75"/>
    </row>
    <row r="80" spans="1:19" s="43" customFormat="1" ht="18.75" x14ac:dyDescent="0.3">
      <c r="A80" s="44">
        <v>9</v>
      </c>
      <c r="B80" s="45" t="s">
        <v>672</v>
      </c>
      <c r="C80" s="45" t="s">
        <v>41</v>
      </c>
      <c r="D80" s="46">
        <v>20000</v>
      </c>
      <c r="E80" s="45" t="s">
        <v>22</v>
      </c>
      <c r="F80" s="47" t="s">
        <v>620</v>
      </c>
      <c r="G80" s="48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75"/>
    </row>
    <row r="81" spans="1:19" s="43" customFormat="1" ht="18.75" x14ac:dyDescent="0.3">
      <c r="A81" s="44"/>
      <c r="B81" s="45" t="s">
        <v>673</v>
      </c>
      <c r="C81" s="45" t="s">
        <v>672</v>
      </c>
      <c r="D81" s="46"/>
      <c r="E81" s="45"/>
      <c r="F81" s="47"/>
      <c r="G81" s="48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75"/>
    </row>
    <row r="82" spans="1:19" s="43" customFormat="1" ht="18.75" x14ac:dyDescent="0.3">
      <c r="A82" s="44"/>
      <c r="B82" s="45"/>
      <c r="C82" s="45" t="s">
        <v>674</v>
      </c>
      <c r="D82" s="46"/>
      <c r="E82" s="45"/>
      <c r="F82" s="47"/>
      <c r="G82" s="48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75"/>
    </row>
    <row r="83" spans="1:19" s="43" customFormat="1" ht="18.75" x14ac:dyDescent="0.3">
      <c r="A83" s="44"/>
      <c r="B83" s="45"/>
      <c r="C83" s="45" t="s">
        <v>183</v>
      </c>
      <c r="D83" s="46"/>
      <c r="E83" s="45"/>
      <c r="F83" s="47"/>
      <c r="G83" s="48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75"/>
    </row>
    <row r="84" spans="1:19" s="43" customFormat="1" ht="18.75" x14ac:dyDescent="0.3">
      <c r="A84" s="44"/>
      <c r="B84" s="45"/>
      <c r="C84" s="45" t="s">
        <v>675</v>
      </c>
      <c r="D84" s="46"/>
      <c r="E84" s="45"/>
      <c r="F84" s="47"/>
      <c r="G84" s="48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75"/>
    </row>
    <row r="85" spans="1:19" s="43" customFormat="1" ht="18.75" x14ac:dyDescent="0.3">
      <c r="A85" s="44"/>
      <c r="B85" s="45"/>
      <c r="C85" s="45" t="s">
        <v>676</v>
      </c>
      <c r="D85" s="46"/>
      <c r="E85" s="45"/>
      <c r="F85" s="47"/>
      <c r="G85" s="48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75"/>
    </row>
    <row r="86" spans="1:19" s="43" customFormat="1" ht="18.75" x14ac:dyDescent="0.3">
      <c r="A86" s="44"/>
      <c r="B86" s="45"/>
      <c r="C86" s="45" t="s">
        <v>677</v>
      </c>
      <c r="D86" s="46"/>
      <c r="E86" s="45"/>
      <c r="F86" s="47"/>
      <c r="G86" s="48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75"/>
    </row>
    <row r="87" spans="1:19" s="43" customFormat="1" ht="18.75" x14ac:dyDescent="0.3">
      <c r="A87" s="35"/>
      <c r="B87" s="49"/>
      <c r="C87" s="49"/>
      <c r="D87" s="61"/>
      <c r="E87" s="49"/>
      <c r="F87" s="50"/>
      <c r="G87" s="51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75"/>
    </row>
    <row r="88" spans="1:19" s="43" customFormat="1" ht="18.75" x14ac:dyDescent="0.3">
      <c r="A88" s="199" t="s">
        <v>23</v>
      </c>
      <c r="B88" s="199"/>
      <c r="C88" s="199"/>
      <c r="D88" s="60">
        <f>D80+D71+D62+D51+D44+D35+D26+D16+D8</f>
        <v>180000</v>
      </c>
      <c r="E88" s="57"/>
      <c r="F88" s="58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72"/>
    </row>
    <row r="89" spans="1:19" s="43" customFormat="1" ht="18.75" x14ac:dyDescent="0.3">
      <c r="A89" s="63"/>
      <c r="B89" s="63"/>
      <c r="C89" s="63"/>
      <c r="D89" s="78"/>
      <c r="E89" s="57"/>
      <c r="F89" s="58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72"/>
    </row>
    <row r="103" spans="1:19" x14ac:dyDescent="0.35">
      <c r="A103" s="1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35">
      <c r="A104" s="1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35">
      <c r="A105" s="1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35">
      <c r="A106" s="1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35">
      <c r="A107" s="1"/>
      <c r="D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35">
      <c r="A108" s="1"/>
      <c r="D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35">
      <c r="A109" s="1"/>
      <c r="D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35">
      <c r="A110" s="1"/>
      <c r="D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35">
      <c r="A111" s="1"/>
      <c r="D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35">
      <c r="A112" s="1"/>
      <c r="D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35">
      <c r="A113" s="1"/>
      <c r="D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35">
      <c r="A114" s="1"/>
      <c r="D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35">
      <c r="A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35">
      <c r="A116" s="1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35">
      <c r="A117" s="1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35">
      <c r="A118" s="1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35">
      <c r="A119" s="1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35">
      <c r="A120" s="1"/>
      <c r="D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35">
      <c r="A121" s="1"/>
      <c r="D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35">
      <c r="A122" s="1"/>
      <c r="D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35">
      <c r="A123" s="1"/>
      <c r="D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35">
      <c r="A124" s="1"/>
      <c r="D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35">
      <c r="A125" s="1"/>
      <c r="D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35">
      <c r="A126" s="1"/>
      <c r="D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35">
      <c r="A127" s="1"/>
      <c r="D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35">
      <c r="A128" s="1"/>
      <c r="D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35">
      <c r="A129" s="1"/>
      <c r="D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35">
      <c r="A130" s="1"/>
      <c r="D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35">
      <c r="A131" s="1"/>
      <c r="D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35">
      <c r="A132" s="1"/>
      <c r="D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35">
      <c r="A133" s="1"/>
      <c r="D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35">
      <c r="A134" s="1"/>
      <c r="D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35">
      <c r="A135" s="1"/>
      <c r="D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35">
      <c r="A136" s="1"/>
      <c r="D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35">
      <c r="A137" s="1"/>
      <c r="D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35">
      <c r="A138" s="1"/>
      <c r="D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35">
      <c r="A139" s="1"/>
      <c r="D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35">
      <c r="A140" s="1"/>
      <c r="D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35">
      <c r="A141" s="1"/>
      <c r="D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35">
      <c r="A142" s="1"/>
      <c r="D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35">
      <c r="A143" s="1"/>
      <c r="D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35">
      <c r="A144" s="1"/>
      <c r="D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35">
      <c r="A145" s="1"/>
      <c r="D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35">
      <c r="A146" s="1"/>
      <c r="D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35">
      <c r="A147" s="1"/>
      <c r="D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35">
      <c r="A148" s="1"/>
      <c r="D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35">
      <c r="A149" s="1"/>
      <c r="D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35">
      <c r="A150" s="1"/>
      <c r="D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35">
      <c r="A151" s="1"/>
      <c r="D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35">
      <c r="A152" s="1"/>
      <c r="D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35">
      <c r="A153" s="1"/>
      <c r="D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35">
      <c r="A154" s="1"/>
      <c r="D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35">
      <c r="A155" s="1"/>
      <c r="D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35">
      <c r="A156" s="1"/>
      <c r="D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x14ac:dyDescent="0.35">
      <c r="A157" s="1"/>
      <c r="D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x14ac:dyDescent="0.35">
      <c r="A158" s="1"/>
      <c r="D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x14ac:dyDescent="0.35">
      <c r="A159" s="1"/>
      <c r="D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x14ac:dyDescent="0.35">
      <c r="A160" s="1"/>
      <c r="D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x14ac:dyDescent="0.35">
      <c r="A161" s="1"/>
      <c r="D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x14ac:dyDescent="0.35">
      <c r="A162" s="1"/>
      <c r="D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x14ac:dyDescent="0.35">
      <c r="A163" s="1"/>
      <c r="D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x14ac:dyDescent="0.35">
      <c r="A164" s="1"/>
      <c r="D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x14ac:dyDescent="0.35">
      <c r="A165" s="1"/>
      <c r="D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x14ac:dyDescent="0.35">
      <c r="A166" s="1"/>
      <c r="D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x14ac:dyDescent="0.35">
      <c r="A167" s="1"/>
      <c r="D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x14ac:dyDescent="0.35">
      <c r="A168" s="1"/>
      <c r="D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x14ac:dyDescent="0.35">
      <c r="A169" s="1"/>
      <c r="D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x14ac:dyDescent="0.35">
      <c r="A170" s="1"/>
      <c r="D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x14ac:dyDescent="0.35">
      <c r="A171" s="1"/>
      <c r="D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x14ac:dyDescent="0.35">
      <c r="A172" s="1"/>
      <c r="D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x14ac:dyDescent="0.35">
      <c r="A173" s="1"/>
      <c r="D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x14ac:dyDescent="0.35">
      <c r="A174" s="1"/>
      <c r="D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x14ac:dyDescent="0.35">
      <c r="A175" s="1"/>
      <c r="D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x14ac:dyDescent="0.35">
      <c r="A176" s="1"/>
      <c r="D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x14ac:dyDescent="0.35">
      <c r="A177" s="1"/>
      <c r="D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x14ac:dyDescent="0.35">
      <c r="A178" s="1"/>
      <c r="D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35">
      <c r="A179" s="1"/>
      <c r="D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35">
      <c r="A180" s="1"/>
      <c r="D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35">
      <c r="A181" s="1"/>
      <c r="D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x14ac:dyDescent="0.35">
      <c r="A182" s="1"/>
      <c r="D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x14ac:dyDescent="0.35">
      <c r="A183" s="1"/>
      <c r="D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x14ac:dyDescent="0.35">
      <c r="A184" s="1"/>
      <c r="D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x14ac:dyDescent="0.35">
      <c r="A185" s="1"/>
      <c r="D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x14ac:dyDescent="0.35">
      <c r="A186" s="1"/>
      <c r="D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x14ac:dyDescent="0.35">
      <c r="A187" s="1"/>
      <c r="D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x14ac:dyDescent="0.35">
      <c r="A188" s="1"/>
      <c r="D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x14ac:dyDescent="0.35">
      <c r="A189" s="1"/>
      <c r="D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x14ac:dyDescent="0.35">
      <c r="A190" s="1"/>
      <c r="D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x14ac:dyDescent="0.35">
      <c r="A191" s="1"/>
      <c r="D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x14ac:dyDescent="0.35">
      <c r="A192" s="1"/>
      <c r="D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x14ac:dyDescent="0.35">
      <c r="A193" s="1"/>
      <c r="D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x14ac:dyDescent="0.35">
      <c r="A194" s="1"/>
      <c r="D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x14ac:dyDescent="0.35">
      <c r="A195" s="1"/>
      <c r="D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x14ac:dyDescent="0.35">
      <c r="A196" s="1"/>
      <c r="D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x14ac:dyDescent="0.35">
      <c r="A197" s="1"/>
      <c r="D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x14ac:dyDescent="0.35">
      <c r="A198" s="1"/>
      <c r="D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x14ac:dyDescent="0.35">
      <c r="A199" s="1"/>
      <c r="D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x14ac:dyDescent="0.35">
      <c r="A200" s="1"/>
      <c r="D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x14ac:dyDescent="0.35">
      <c r="A201" s="1"/>
      <c r="D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x14ac:dyDescent="0.35">
      <c r="A202" s="1"/>
      <c r="D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x14ac:dyDescent="0.35">
      <c r="A203" s="1"/>
      <c r="D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x14ac:dyDescent="0.35">
      <c r="A204" s="1"/>
      <c r="D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x14ac:dyDescent="0.35">
      <c r="A205" s="1"/>
      <c r="D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x14ac:dyDescent="0.35">
      <c r="A206" s="1"/>
      <c r="D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x14ac:dyDescent="0.35">
      <c r="A207" s="1"/>
      <c r="D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x14ac:dyDescent="0.35">
      <c r="A208" s="1"/>
      <c r="D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x14ac:dyDescent="0.35">
      <c r="A209" s="1"/>
      <c r="D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x14ac:dyDescent="0.35">
      <c r="A210" s="1"/>
      <c r="D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x14ac:dyDescent="0.35">
      <c r="A211" s="1"/>
      <c r="D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x14ac:dyDescent="0.35">
      <c r="A212" s="1"/>
      <c r="D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x14ac:dyDescent="0.35">
      <c r="A213" s="1"/>
      <c r="D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35">
      <c r="A214" s="1"/>
      <c r="D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x14ac:dyDescent="0.35">
      <c r="A215" s="1"/>
      <c r="D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</sheetData>
  <mergeCells count="6">
    <mergeCell ref="A88:C88"/>
    <mergeCell ref="A1:R1"/>
    <mergeCell ref="A2:R2"/>
    <mergeCell ref="A3:R3"/>
    <mergeCell ref="G6:I6"/>
    <mergeCell ref="J6:R6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2"/>
  <sheetViews>
    <sheetView workbookViewId="0">
      <pane ySplit="7" topLeftCell="A20" activePane="bottomLeft" state="frozen"/>
      <selection pane="bottomLeft" activeCell="N23" sqref="N23"/>
    </sheetView>
  </sheetViews>
  <sheetFormatPr defaultRowHeight="21" x14ac:dyDescent="0.35"/>
  <cols>
    <col min="1" max="1" width="4.7109375" style="144" customWidth="1"/>
    <col min="2" max="2" width="25" style="1" customWidth="1"/>
    <col min="3" max="3" width="29.7109375" style="1" customWidth="1"/>
    <col min="4" max="4" width="10.7109375" style="26" customWidth="1"/>
    <col min="5" max="5" width="11.7109375" style="1" customWidth="1"/>
    <col min="6" max="6" width="17.5703125" style="144" customWidth="1"/>
    <col min="7" max="7" width="4" style="43" customWidth="1"/>
    <col min="8" max="13" width="4.28515625" style="43" customWidth="1"/>
    <col min="14" max="14" width="3.85546875" style="43" customWidth="1"/>
    <col min="15" max="15" width="3.5703125" style="43" customWidth="1"/>
    <col min="16" max="16" width="4" style="43" customWidth="1"/>
    <col min="17" max="17" width="3.85546875" style="43" customWidth="1"/>
    <col min="18" max="18" width="4" style="43" customWidth="1"/>
    <col min="19" max="19" width="3.7109375" style="73" customWidth="1"/>
    <col min="20" max="16384" width="9.140625" style="1"/>
  </cols>
  <sheetData>
    <row r="1" spans="1:19" ht="20.100000000000001" customHeight="1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0.100000000000001" customHeight="1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0.100000000000001" customHeight="1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ht="20.100000000000001" customHeight="1" x14ac:dyDescent="0.35">
      <c r="A4" s="23" t="s">
        <v>67</v>
      </c>
      <c r="D4" s="27"/>
      <c r="F4" s="145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ht="20.100000000000001" customHeight="1" x14ac:dyDescent="0.35">
      <c r="A5" s="23" t="s">
        <v>122</v>
      </c>
      <c r="D5" s="27"/>
      <c r="F5" s="14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144" customFormat="1" ht="24.95" customHeight="1" x14ac:dyDescent="0.35">
      <c r="A6" s="142" t="s">
        <v>1</v>
      </c>
      <c r="B6" s="3" t="s">
        <v>3</v>
      </c>
      <c r="C6" s="169" t="s">
        <v>4</v>
      </c>
      <c r="D6" s="4" t="s">
        <v>5</v>
      </c>
      <c r="E6" s="169" t="s">
        <v>6</v>
      </c>
      <c r="F6" s="3" t="s">
        <v>8</v>
      </c>
      <c r="G6" s="213" t="s">
        <v>129</v>
      </c>
      <c r="H6" s="213"/>
      <c r="I6" s="213"/>
      <c r="J6" s="213" t="s">
        <v>130</v>
      </c>
      <c r="K6" s="213"/>
      <c r="L6" s="213"/>
      <c r="M6" s="213"/>
      <c r="N6" s="213"/>
      <c r="O6" s="213"/>
      <c r="P6" s="213"/>
      <c r="Q6" s="213"/>
      <c r="R6" s="213"/>
      <c r="S6" s="73"/>
    </row>
    <row r="7" spans="1:19" s="144" customFormat="1" ht="24.95" customHeight="1" x14ac:dyDescent="0.35">
      <c r="A7" s="141" t="s">
        <v>2</v>
      </c>
      <c r="B7" s="9"/>
      <c r="C7" s="170" t="s">
        <v>3</v>
      </c>
      <c r="D7" s="10" t="s">
        <v>9</v>
      </c>
      <c r="E7" s="170" t="s">
        <v>7</v>
      </c>
      <c r="F7" s="9"/>
      <c r="G7" s="137" t="s">
        <v>10</v>
      </c>
      <c r="H7" s="137" t="s">
        <v>11</v>
      </c>
      <c r="I7" s="137" t="s">
        <v>12</v>
      </c>
      <c r="J7" s="137" t="s">
        <v>13</v>
      </c>
      <c r="K7" s="137" t="s">
        <v>14</v>
      </c>
      <c r="L7" s="137" t="s">
        <v>15</v>
      </c>
      <c r="M7" s="137" t="s">
        <v>16</v>
      </c>
      <c r="N7" s="137" t="s">
        <v>17</v>
      </c>
      <c r="O7" s="137" t="s">
        <v>18</v>
      </c>
      <c r="P7" s="137" t="s">
        <v>19</v>
      </c>
      <c r="Q7" s="137" t="s">
        <v>20</v>
      </c>
      <c r="R7" s="137" t="s">
        <v>21</v>
      </c>
      <c r="S7" s="73"/>
    </row>
    <row r="8" spans="1:19" ht="24.95" customHeight="1" x14ac:dyDescent="0.35">
      <c r="A8" s="7">
        <v>1</v>
      </c>
      <c r="B8" s="171" t="s">
        <v>678</v>
      </c>
      <c r="C8" s="171" t="s">
        <v>680</v>
      </c>
      <c r="D8" s="172">
        <v>100000</v>
      </c>
      <c r="E8" s="171" t="s">
        <v>22</v>
      </c>
      <c r="F8" s="143" t="s">
        <v>459</v>
      </c>
      <c r="G8" s="173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9" spans="1:19" ht="24.95" customHeight="1" x14ac:dyDescent="0.35">
      <c r="A9" s="7"/>
      <c r="B9" s="171" t="s">
        <v>679</v>
      </c>
      <c r="C9" s="171" t="s">
        <v>681</v>
      </c>
      <c r="D9" s="172"/>
      <c r="E9" s="171"/>
      <c r="F9" s="143"/>
      <c r="G9" s="173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19" ht="24.95" customHeight="1" x14ac:dyDescent="0.35">
      <c r="A10" s="7"/>
      <c r="B10" s="171"/>
      <c r="C10" s="171" t="s">
        <v>682</v>
      </c>
      <c r="D10" s="172"/>
      <c r="E10" s="171"/>
      <c r="F10" s="143"/>
      <c r="G10" s="173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spans="1:19" ht="24.95" customHeight="1" x14ac:dyDescent="0.35">
      <c r="A11" s="7"/>
      <c r="B11" s="171"/>
      <c r="C11" s="171" t="s">
        <v>683</v>
      </c>
      <c r="D11" s="172"/>
      <c r="E11" s="171"/>
      <c r="F11" s="143"/>
      <c r="G11" s="173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1:19" ht="24.95" customHeight="1" x14ac:dyDescent="0.35">
      <c r="A12" s="7"/>
      <c r="B12" s="171"/>
      <c r="C12" s="171" t="s">
        <v>684</v>
      </c>
      <c r="D12" s="172"/>
      <c r="E12" s="171"/>
      <c r="F12" s="143"/>
      <c r="G12" s="173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spans="1:19" ht="24.95" customHeight="1" x14ac:dyDescent="0.35">
      <c r="A13" s="7"/>
      <c r="B13" s="171"/>
      <c r="C13" s="171" t="s">
        <v>685</v>
      </c>
      <c r="D13" s="172"/>
      <c r="E13" s="171"/>
      <c r="F13" s="143"/>
      <c r="G13" s="173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spans="1:19" ht="24.95" customHeight="1" x14ac:dyDescent="0.35">
      <c r="A14" s="7"/>
      <c r="B14" s="171"/>
      <c r="C14" s="171" t="s">
        <v>686</v>
      </c>
      <c r="D14" s="172"/>
      <c r="E14" s="171"/>
      <c r="F14" s="143"/>
      <c r="G14" s="173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</row>
    <row r="15" spans="1:19" ht="24.95" customHeight="1" x14ac:dyDescent="0.35">
      <c r="A15" s="7"/>
      <c r="B15" s="171"/>
      <c r="C15" s="171" t="s">
        <v>687</v>
      </c>
      <c r="D15" s="172"/>
      <c r="E15" s="171"/>
      <c r="F15" s="143"/>
      <c r="G15" s="173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</row>
    <row r="16" spans="1:19" ht="24.95" customHeight="1" x14ac:dyDescent="0.35">
      <c r="A16" s="7"/>
      <c r="B16" s="171"/>
      <c r="C16" s="171" t="s">
        <v>688</v>
      </c>
      <c r="D16" s="172"/>
      <c r="E16" s="171"/>
      <c r="F16" s="143"/>
      <c r="G16" s="173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</row>
    <row r="17" spans="1:18" s="1" customFormat="1" ht="24.95" customHeight="1" x14ac:dyDescent="0.35">
      <c r="A17" s="7"/>
      <c r="B17" s="171"/>
      <c r="C17" s="171" t="s">
        <v>689</v>
      </c>
      <c r="D17" s="172"/>
      <c r="E17" s="171"/>
      <c r="F17" s="143"/>
      <c r="G17" s="173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</row>
    <row r="18" spans="1:18" s="1" customFormat="1" ht="24.95" customHeight="1" x14ac:dyDescent="0.35">
      <c r="A18" s="7"/>
      <c r="B18" s="171"/>
      <c r="C18" s="171" t="s">
        <v>690</v>
      </c>
      <c r="D18" s="172"/>
      <c r="E18" s="171"/>
      <c r="F18" s="143"/>
      <c r="G18" s="173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</row>
    <row r="19" spans="1:18" s="1" customFormat="1" ht="24.95" customHeight="1" x14ac:dyDescent="0.35">
      <c r="A19" s="7"/>
      <c r="B19" s="171"/>
      <c r="C19" s="171" t="s">
        <v>474</v>
      </c>
      <c r="D19" s="172"/>
      <c r="E19" s="171"/>
      <c r="F19" s="143"/>
      <c r="G19" s="173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</row>
    <row r="20" spans="1:18" s="1" customFormat="1" ht="24.95" customHeight="1" x14ac:dyDescent="0.35">
      <c r="A20" s="7"/>
      <c r="B20" s="171"/>
      <c r="C20" s="171"/>
      <c r="D20" s="172"/>
      <c r="E20" s="171"/>
      <c r="F20" s="143"/>
      <c r="G20" s="173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</row>
    <row r="21" spans="1:18" s="1" customFormat="1" ht="24.95" customHeight="1" x14ac:dyDescent="0.35">
      <c r="A21" s="9"/>
      <c r="B21" s="174"/>
      <c r="C21" s="174"/>
      <c r="D21" s="175"/>
      <c r="E21" s="174"/>
      <c r="F21" s="151"/>
      <c r="G21" s="176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</row>
    <row r="22" spans="1:18" s="1" customFormat="1" ht="24.95" customHeight="1" x14ac:dyDescent="0.35">
      <c r="A22" s="7">
        <v>2</v>
      </c>
      <c r="B22" s="171" t="s">
        <v>691</v>
      </c>
      <c r="C22" s="171" t="s">
        <v>692</v>
      </c>
      <c r="D22" s="172">
        <v>100000</v>
      </c>
      <c r="E22" s="171" t="s">
        <v>22</v>
      </c>
      <c r="F22" s="143" t="s">
        <v>459</v>
      </c>
      <c r="G22" s="173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</row>
    <row r="23" spans="1:18" s="1" customFormat="1" ht="24.95" customHeight="1" x14ac:dyDescent="0.35">
      <c r="A23" s="7"/>
      <c r="B23" s="171"/>
      <c r="C23" s="171" t="s">
        <v>693</v>
      </c>
      <c r="D23" s="172"/>
      <c r="E23" s="171"/>
      <c r="F23" s="143"/>
      <c r="G23" s="173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</row>
    <row r="24" spans="1:18" s="1" customFormat="1" ht="24.95" customHeight="1" x14ac:dyDescent="0.35">
      <c r="A24" s="7"/>
      <c r="B24" s="171"/>
      <c r="C24" s="171" t="s">
        <v>694</v>
      </c>
      <c r="D24" s="172"/>
      <c r="E24" s="171"/>
      <c r="F24" s="143"/>
      <c r="G24" s="173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</row>
    <row r="25" spans="1:18" s="1" customFormat="1" ht="24.95" customHeight="1" x14ac:dyDescent="0.35">
      <c r="A25" s="7"/>
      <c r="B25" s="171"/>
      <c r="C25" s="171" t="s">
        <v>695</v>
      </c>
      <c r="D25" s="172"/>
      <c r="E25" s="171"/>
      <c r="F25" s="143"/>
      <c r="G25" s="173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</row>
    <row r="26" spans="1:18" s="1" customFormat="1" ht="24.95" customHeight="1" x14ac:dyDescent="0.35">
      <c r="A26" s="7"/>
      <c r="B26" s="171"/>
      <c r="C26" s="171" t="s">
        <v>696</v>
      </c>
      <c r="D26" s="172"/>
      <c r="E26" s="171"/>
      <c r="F26" s="143"/>
      <c r="G26" s="173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</row>
    <row r="27" spans="1:18" s="1" customFormat="1" ht="24.95" customHeight="1" x14ac:dyDescent="0.35">
      <c r="A27" s="7"/>
      <c r="B27" s="171"/>
      <c r="C27" s="171" t="s">
        <v>697</v>
      </c>
      <c r="D27" s="172"/>
      <c r="E27" s="171"/>
      <c r="F27" s="143"/>
      <c r="G27" s="173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</row>
    <row r="28" spans="1:18" s="1" customFormat="1" ht="24.95" customHeight="1" x14ac:dyDescent="0.35">
      <c r="A28" s="7"/>
      <c r="B28" s="171"/>
      <c r="C28" s="171"/>
      <c r="D28" s="172"/>
      <c r="E28" s="171"/>
      <c r="F28" s="143"/>
      <c r="G28" s="173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</row>
    <row r="29" spans="1:18" s="1" customFormat="1" ht="24.95" customHeight="1" x14ac:dyDescent="0.35">
      <c r="A29" s="7">
        <v>3</v>
      </c>
      <c r="B29" s="171" t="s">
        <v>698</v>
      </c>
      <c r="C29" s="171" t="s">
        <v>42</v>
      </c>
      <c r="D29" s="172">
        <v>35000</v>
      </c>
      <c r="E29" s="171" t="s">
        <v>22</v>
      </c>
      <c r="F29" s="153" t="s">
        <v>459</v>
      </c>
      <c r="G29" s="173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</row>
    <row r="30" spans="1:18" s="1" customFormat="1" ht="24.95" customHeight="1" x14ac:dyDescent="0.35">
      <c r="A30" s="7"/>
      <c r="B30" s="171" t="s">
        <v>699</v>
      </c>
      <c r="C30" s="171" t="s">
        <v>700</v>
      </c>
      <c r="D30" s="172"/>
      <c r="E30" s="171"/>
      <c r="F30" s="143"/>
      <c r="G30" s="173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</row>
    <row r="31" spans="1:18" s="1" customFormat="1" ht="24.95" customHeight="1" x14ac:dyDescent="0.35">
      <c r="A31" s="7"/>
      <c r="B31" s="171"/>
      <c r="C31" s="171" t="s">
        <v>701</v>
      </c>
      <c r="D31" s="172"/>
      <c r="E31" s="171"/>
      <c r="F31" s="143"/>
      <c r="G31" s="173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</row>
    <row r="32" spans="1:18" s="1" customFormat="1" ht="24.95" customHeight="1" x14ac:dyDescent="0.35">
      <c r="A32" s="7"/>
      <c r="B32" s="171"/>
      <c r="C32" s="171" t="s">
        <v>702</v>
      </c>
      <c r="D32" s="172"/>
      <c r="E32" s="171"/>
      <c r="F32" s="143"/>
      <c r="G32" s="173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</row>
    <row r="33" spans="1:19" ht="24.95" customHeight="1" x14ac:dyDescent="0.35">
      <c r="A33" s="7"/>
      <c r="B33" s="173"/>
      <c r="C33" s="171" t="s">
        <v>703</v>
      </c>
      <c r="D33" s="172"/>
      <c r="E33" s="171"/>
      <c r="F33" s="153"/>
      <c r="G33" s="173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</row>
    <row r="34" spans="1:19" ht="24.95" customHeight="1" x14ac:dyDescent="0.35">
      <c r="A34" s="7"/>
      <c r="B34" s="173"/>
      <c r="C34" s="171" t="s">
        <v>704</v>
      </c>
      <c r="D34" s="172"/>
      <c r="E34" s="174"/>
      <c r="F34" s="151"/>
      <c r="G34" s="176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</row>
    <row r="35" spans="1:19" ht="24.95" customHeight="1" x14ac:dyDescent="0.35">
      <c r="A35" s="213" t="s">
        <v>23</v>
      </c>
      <c r="B35" s="213"/>
      <c r="C35" s="213"/>
      <c r="D35" s="140">
        <f>D29+D22+D8</f>
        <v>235000</v>
      </c>
      <c r="E35" s="177"/>
      <c r="F35" s="113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72"/>
    </row>
    <row r="36" spans="1:19" ht="24.95" customHeight="1" x14ac:dyDescent="0.35">
      <c r="A36" s="21"/>
      <c r="B36" s="21"/>
      <c r="C36" s="21"/>
      <c r="D36" s="178"/>
      <c r="E36" s="177"/>
      <c r="F36" s="113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72"/>
    </row>
    <row r="37" spans="1:19" ht="24.95" customHeight="1" x14ac:dyDescent="0.35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9" ht="12.75" customHeight="1" x14ac:dyDescent="0.35"/>
    <row r="39" spans="1:19" ht="12.75" customHeight="1" x14ac:dyDescent="0.35"/>
    <row r="40" spans="1:19" ht="12.75" customHeight="1" x14ac:dyDescent="0.35"/>
    <row r="41" spans="1:19" ht="12.75" customHeight="1" x14ac:dyDescent="0.35"/>
    <row r="42" spans="1:19" ht="12.75" customHeight="1" x14ac:dyDescent="0.35"/>
    <row r="43" spans="1:19" ht="12.75" customHeight="1" x14ac:dyDescent="0.35"/>
    <row r="44" spans="1:19" ht="12.75" customHeight="1" x14ac:dyDescent="0.35"/>
    <row r="45" spans="1:19" ht="12.75" customHeight="1" x14ac:dyDescent="0.35"/>
    <row r="46" spans="1:19" ht="12.75" customHeight="1" x14ac:dyDescent="0.35"/>
    <row r="47" spans="1:19" ht="12.75" customHeight="1" x14ac:dyDescent="0.35"/>
    <row r="48" spans="1:19" ht="12.75" customHeight="1" x14ac:dyDescent="0.35"/>
    <row r="49" spans="1:19" ht="12.75" customHeight="1" x14ac:dyDescent="0.35"/>
    <row r="50" spans="1:19" ht="12.75" customHeight="1" x14ac:dyDescent="0.35">
      <c r="A50" s="1"/>
      <c r="D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.75" customHeight="1" x14ac:dyDescent="0.35">
      <c r="A51" s="1"/>
      <c r="D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.75" customHeight="1" x14ac:dyDescent="0.35">
      <c r="A52" s="1"/>
      <c r="D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.75" customHeight="1" x14ac:dyDescent="0.35">
      <c r="A53" s="1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35">
      <c r="A54" s="1"/>
      <c r="D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35">
      <c r="A55" s="1"/>
      <c r="D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35">
      <c r="A56" s="1"/>
      <c r="D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35">
      <c r="A57" s="1"/>
      <c r="D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35">
      <c r="A58" s="1"/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35">
      <c r="A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35">
      <c r="A60" s="1"/>
      <c r="D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35">
      <c r="A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35">
      <c r="A62" s="1"/>
      <c r="D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35">
      <c r="A63" s="1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35">
      <c r="A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35">
      <c r="A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35">
      <c r="A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35">
      <c r="A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35">
      <c r="A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35">
      <c r="A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35">
      <c r="A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35">
      <c r="A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35">
      <c r="A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35">
      <c r="A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35">
      <c r="A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35">
      <c r="A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35">
      <c r="A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35">
      <c r="A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35">
      <c r="A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35">
      <c r="A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35">
      <c r="A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35">
      <c r="A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35">
      <c r="A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35">
      <c r="A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35">
      <c r="A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35">
      <c r="A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35">
      <c r="A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35">
      <c r="A87" s="1"/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35">
      <c r="A88" s="1"/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35">
      <c r="A89" s="1"/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35">
      <c r="A90" s="1"/>
      <c r="D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35">
      <c r="A91" s="1"/>
      <c r="D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35">
      <c r="A92" s="1"/>
      <c r="D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35">
      <c r="A93" s="1"/>
      <c r="D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35">
      <c r="A94" s="1"/>
      <c r="D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35">
      <c r="A95" s="1"/>
      <c r="D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35">
      <c r="A96" s="1"/>
      <c r="D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35">
      <c r="A97" s="1"/>
      <c r="D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35">
      <c r="A98" s="1"/>
      <c r="D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35">
      <c r="A99" s="1"/>
      <c r="D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35">
      <c r="A100" s="1"/>
      <c r="D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35">
      <c r="A101" s="1"/>
      <c r="D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35">
      <c r="A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35">
      <c r="A103" s="1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35">
      <c r="A104" s="1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35">
      <c r="A105" s="1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35">
      <c r="A106" s="1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35">
      <c r="A107" s="1"/>
      <c r="D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35">
      <c r="A108" s="1"/>
      <c r="D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35">
      <c r="A109" s="1"/>
      <c r="D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35">
      <c r="A110" s="1"/>
      <c r="D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35">
      <c r="A111" s="1"/>
      <c r="D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35">
      <c r="A112" s="1"/>
      <c r="D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35">
      <c r="A113" s="1"/>
      <c r="D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35">
      <c r="A114" s="1"/>
      <c r="D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35">
      <c r="A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35">
      <c r="A116" s="1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35">
      <c r="A117" s="1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35">
      <c r="A118" s="1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35">
      <c r="A119" s="1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35">
      <c r="A120" s="1"/>
      <c r="D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35">
      <c r="A121" s="1"/>
      <c r="D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35">
      <c r="A122" s="1"/>
      <c r="D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35">
      <c r="A123" s="1"/>
      <c r="D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35">
      <c r="A124" s="1"/>
      <c r="D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35">
      <c r="A125" s="1"/>
      <c r="D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35">
      <c r="A126" s="1"/>
      <c r="D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35">
      <c r="A127" s="1"/>
      <c r="D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35">
      <c r="A128" s="1"/>
      <c r="D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35">
      <c r="A129" s="1"/>
      <c r="D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35">
      <c r="A130" s="1"/>
      <c r="D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35">
      <c r="A131" s="1"/>
      <c r="D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35">
      <c r="A132" s="1"/>
      <c r="D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35">
      <c r="A133" s="1"/>
      <c r="D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35">
      <c r="A134" s="1"/>
      <c r="D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35">
      <c r="A135" s="1"/>
      <c r="D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35">
      <c r="A136" s="1"/>
      <c r="D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35">
      <c r="A137" s="1"/>
      <c r="D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35">
      <c r="A138" s="1"/>
      <c r="D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35">
      <c r="A139" s="1"/>
      <c r="D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35">
      <c r="A140" s="1"/>
      <c r="D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35">
      <c r="A141" s="1"/>
      <c r="D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35">
      <c r="A142" s="1"/>
      <c r="D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35">
      <c r="A143" s="1"/>
      <c r="D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35">
      <c r="A144" s="1"/>
      <c r="D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35">
      <c r="A145" s="1"/>
      <c r="D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35">
      <c r="A146" s="1"/>
      <c r="D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35">
      <c r="A147" s="1"/>
      <c r="D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35">
      <c r="A148" s="1"/>
      <c r="D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35">
      <c r="A149" s="1"/>
      <c r="D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35">
      <c r="A150" s="1"/>
      <c r="D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35">
      <c r="A151" s="1"/>
      <c r="D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35">
      <c r="A152" s="1"/>
      <c r="D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35">
      <c r="A153" s="1"/>
      <c r="D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35">
      <c r="A154" s="1"/>
      <c r="D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35">
      <c r="A155" s="1"/>
      <c r="D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35">
      <c r="A156" s="1"/>
      <c r="D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35">
      <c r="A157" s="1"/>
      <c r="D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35">
      <c r="A158" s="1"/>
      <c r="D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35">
      <c r="A159" s="1"/>
      <c r="D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35">
      <c r="A160" s="1"/>
      <c r="D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35">
      <c r="A161" s="1"/>
      <c r="D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35">
      <c r="A162" s="1"/>
      <c r="D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</sheetData>
  <mergeCells count="6">
    <mergeCell ref="A35:C35"/>
    <mergeCell ref="A1:R1"/>
    <mergeCell ref="A2:R2"/>
    <mergeCell ref="A3:R3"/>
    <mergeCell ref="G6:I6"/>
    <mergeCell ref="J6:R6"/>
  </mergeCells>
  <pageMargins left="3.937007874015748E-2" right="3.937007874015748E-2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topLeftCell="A31" workbookViewId="0">
      <selection activeCell="P24" sqref="P24"/>
    </sheetView>
  </sheetViews>
  <sheetFormatPr defaultRowHeight="21" x14ac:dyDescent="0.35"/>
  <cols>
    <col min="1" max="1" width="4.7109375" style="183" customWidth="1"/>
    <col min="2" max="2" width="20.28515625" style="1" customWidth="1"/>
    <col min="3" max="3" width="29.7109375" style="1" customWidth="1"/>
    <col min="4" max="4" width="11.85546875" style="26" customWidth="1"/>
    <col min="5" max="5" width="11.7109375" style="1" customWidth="1"/>
    <col min="6" max="6" width="17.5703125" style="183" customWidth="1"/>
    <col min="7" max="7" width="4" style="43" customWidth="1"/>
    <col min="8" max="13" width="4.28515625" style="43" customWidth="1"/>
    <col min="14" max="14" width="3.85546875" style="43" customWidth="1"/>
    <col min="15" max="15" width="3.5703125" style="43" customWidth="1"/>
    <col min="16" max="16" width="4" style="43" customWidth="1"/>
    <col min="17" max="17" width="3.85546875" style="43" customWidth="1"/>
    <col min="18" max="18" width="4" style="43" customWidth="1"/>
    <col min="19" max="19" width="3.7109375" style="73" customWidth="1"/>
    <col min="20" max="16384" width="9.140625" style="1"/>
  </cols>
  <sheetData>
    <row r="1" spans="1:19" ht="20.100000000000001" customHeight="1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0.100000000000001" customHeight="1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0.100000000000001" customHeight="1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ht="20.100000000000001" customHeight="1" x14ac:dyDescent="0.35">
      <c r="A4" s="23" t="s">
        <v>67</v>
      </c>
      <c r="D4" s="27"/>
      <c r="F4" s="184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ht="20.100000000000001" customHeight="1" x14ac:dyDescent="0.35">
      <c r="A5" s="23" t="s">
        <v>910</v>
      </c>
      <c r="D5" s="27"/>
      <c r="F5" s="184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183" customFormat="1" ht="24.95" customHeight="1" x14ac:dyDescent="0.35">
      <c r="A6" s="181" t="s">
        <v>1</v>
      </c>
      <c r="B6" s="3" t="s">
        <v>3</v>
      </c>
      <c r="C6" s="169" t="s">
        <v>4</v>
      </c>
      <c r="D6" s="4" t="s">
        <v>5</v>
      </c>
      <c r="E6" s="169" t="s">
        <v>6</v>
      </c>
      <c r="F6" s="3" t="s">
        <v>8</v>
      </c>
      <c r="G6" s="213" t="s">
        <v>129</v>
      </c>
      <c r="H6" s="213"/>
      <c r="I6" s="213"/>
      <c r="J6" s="213" t="s">
        <v>130</v>
      </c>
      <c r="K6" s="213"/>
      <c r="L6" s="213"/>
      <c r="M6" s="213"/>
      <c r="N6" s="213"/>
      <c r="O6" s="213"/>
      <c r="P6" s="213"/>
      <c r="Q6" s="213"/>
      <c r="R6" s="213"/>
      <c r="S6" s="73"/>
    </row>
    <row r="7" spans="1:19" s="183" customFormat="1" ht="24.95" customHeight="1" x14ac:dyDescent="0.35">
      <c r="A7" s="179" t="s">
        <v>2</v>
      </c>
      <c r="B7" s="9"/>
      <c r="C7" s="170" t="s">
        <v>3</v>
      </c>
      <c r="D7" s="10" t="s">
        <v>9</v>
      </c>
      <c r="E7" s="170" t="s">
        <v>7</v>
      </c>
      <c r="F7" s="9"/>
      <c r="G7" s="137" t="s">
        <v>10</v>
      </c>
      <c r="H7" s="137" t="s">
        <v>11</v>
      </c>
      <c r="I7" s="137" t="s">
        <v>12</v>
      </c>
      <c r="J7" s="137" t="s">
        <v>13</v>
      </c>
      <c r="K7" s="137" t="s">
        <v>14</v>
      </c>
      <c r="L7" s="137" t="s">
        <v>15</v>
      </c>
      <c r="M7" s="137" t="s">
        <v>16</v>
      </c>
      <c r="N7" s="137" t="s">
        <v>17</v>
      </c>
      <c r="O7" s="137" t="s">
        <v>18</v>
      </c>
      <c r="P7" s="137" t="s">
        <v>19</v>
      </c>
      <c r="Q7" s="137" t="s">
        <v>20</v>
      </c>
      <c r="R7" s="137" t="s">
        <v>21</v>
      </c>
      <c r="S7" s="73"/>
    </row>
    <row r="8" spans="1:19" ht="24.95" customHeight="1" x14ac:dyDescent="0.35">
      <c r="A8" s="7">
        <v>1</v>
      </c>
      <c r="B8" s="171" t="s">
        <v>933</v>
      </c>
      <c r="C8" s="171" t="s">
        <v>911</v>
      </c>
      <c r="D8" s="172">
        <v>4614000</v>
      </c>
      <c r="E8" s="171" t="s">
        <v>22</v>
      </c>
      <c r="F8" s="182" t="s">
        <v>620</v>
      </c>
      <c r="G8" s="173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</row>
    <row r="9" spans="1:19" ht="24.95" customHeight="1" x14ac:dyDescent="0.35">
      <c r="A9" s="7"/>
      <c r="B9" s="171" t="s">
        <v>932</v>
      </c>
      <c r="C9" s="171" t="s">
        <v>912</v>
      </c>
      <c r="D9" s="172"/>
      <c r="E9" s="171"/>
      <c r="F9" s="182"/>
      <c r="G9" s="173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19" ht="24.95" customHeight="1" x14ac:dyDescent="0.35">
      <c r="A10" s="7"/>
      <c r="B10" s="171"/>
      <c r="C10" s="171" t="s">
        <v>913</v>
      </c>
      <c r="D10" s="172"/>
      <c r="E10" s="171"/>
      <c r="F10" s="182"/>
      <c r="G10" s="173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</row>
    <row r="11" spans="1:19" ht="24.95" customHeight="1" x14ac:dyDescent="0.35">
      <c r="A11" s="7"/>
      <c r="B11" s="171"/>
      <c r="C11" s="171" t="s">
        <v>914</v>
      </c>
      <c r="D11" s="172"/>
      <c r="E11" s="171"/>
      <c r="F11" s="182"/>
      <c r="G11" s="173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</row>
    <row r="12" spans="1:19" ht="24.95" customHeight="1" x14ac:dyDescent="0.35">
      <c r="A12" s="7"/>
      <c r="B12" s="171"/>
      <c r="C12" s="171" t="s">
        <v>915</v>
      </c>
      <c r="D12" s="172"/>
      <c r="E12" s="171"/>
      <c r="F12" s="182"/>
      <c r="G12" s="173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</row>
    <row r="13" spans="1:19" ht="24.95" customHeight="1" x14ac:dyDescent="0.35">
      <c r="A13" s="7"/>
      <c r="B13" s="171"/>
      <c r="C13" s="171" t="s">
        <v>916</v>
      </c>
      <c r="D13" s="172"/>
      <c r="E13" s="171"/>
      <c r="F13" s="182"/>
      <c r="G13" s="173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</row>
    <row r="14" spans="1:19" ht="24.95" customHeight="1" x14ac:dyDescent="0.35">
      <c r="A14" s="7"/>
      <c r="B14" s="171"/>
      <c r="C14" s="171" t="s">
        <v>917</v>
      </c>
      <c r="D14" s="172"/>
      <c r="E14" s="171"/>
      <c r="F14" s="182"/>
      <c r="G14" s="173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</row>
    <row r="15" spans="1:19" ht="24.95" customHeight="1" x14ac:dyDescent="0.35">
      <c r="A15" s="7"/>
      <c r="B15" s="171"/>
      <c r="C15" s="171" t="s">
        <v>918</v>
      </c>
      <c r="D15" s="172"/>
      <c r="E15" s="171"/>
      <c r="F15" s="182"/>
      <c r="G15" s="173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</row>
    <row r="16" spans="1:19" ht="24.95" customHeight="1" x14ac:dyDescent="0.35">
      <c r="A16" s="7"/>
      <c r="B16" s="171"/>
      <c r="C16" s="171" t="s">
        <v>919</v>
      </c>
      <c r="D16" s="172"/>
      <c r="E16" s="171"/>
      <c r="F16" s="182"/>
      <c r="G16" s="173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</row>
    <row r="17" spans="1:19" x14ac:dyDescent="0.35">
      <c r="A17" s="7"/>
      <c r="B17" s="171"/>
      <c r="C17" s="171"/>
      <c r="D17" s="172"/>
      <c r="E17" s="171"/>
      <c r="F17" s="182"/>
      <c r="G17" s="173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"/>
    </row>
    <row r="18" spans="1:19" x14ac:dyDescent="0.35">
      <c r="A18" s="7"/>
      <c r="B18" s="171"/>
      <c r="C18" s="171"/>
      <c r="D18" s="172"/>
      <c r="E18" s="171"/>
      <c r="F18" s="182"/>
      <c r="G18" s="173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"/>
    </row>
    <row r="19" spans="1:19" x14ac:dyDescent="0.35">
      <c r="A19" s="7"/>
      <c r="B19" s="171"/>
      <c r="C19" s="171"/>
      <c r="D19" s="172"/>
      <c r="E19" s="171"/>
      <c r="F19" s="182"/>
      <c r="G19" s="173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"/>
    </row>
    <row r="20" spans="1:19" x14ac:dyDescent="0.35">
      <c r="A20" s="7"/>
      <c r="B20" s="171"/>
      <c r="C20" s="171"/>
      <c r="D20" s="172"/>
      <c r="E20" s="171"/>
      <c r="F20" s="182"/>
      <c r="G20" s="173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"/>
    </row>
    <row r="21" spans="1:19" x14ac:dyDescent="0.35">
      <c r="A21" s="7"/>
      <c r="B21" s="171"/>
      <c r="C21" s="171"/>
      <c r="D21" s="172"/>
      <c r="E21" s="171"/>
      <c r="F21" s="182"/>
      <c r="G21" s="173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"/>
    </row>
    <row r="22" spans="1:19" x14ac:dyDescent="0.35">
      <c r="A22" s="9"/>
      <c r="B22" s="174"/>
      <c r="C22" s="174"/>
      <c r="D22" s="175"/>
      <c r="E22" s="174"/>
      <c r="F22" s="180"/>
      <c r="G22" s="176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"/>
    </row>
    <row r="23" spans="1:19" x14ac:dyDescent="0.35">
      <c r="A23" s="7">
        <v>2</v>
      </c>
      <c r="B23" s="171" t="s">
        <v>933</v>
      </c>
      <c r="C23" s="171" t="s">
        <v>911</v>
      </c>
      <c r="D23" s="172">
        <v>1920000</v>
      </c>
      <c r="E23" s="171" t="s">
        <v>22</v>
      </c>
      <c r="F23" s="182" t="s">
        <v>620</v>
      </c>
      <c r="G23" s="173"/>
      <c r="H23" s="171"/>
      <c r="I23" s="171"/>
      <c r="J23" s="171"/>
      <c r="K23" s="171"/>
      <c r="L23" s="171"/>
      <c r="M23" s="171"/>
      <c r="N23" s="171"/>
      <c r="O23" s="171"/>
      <c r="P23" s="171"/>
      <c r="Q23" s="171"/>
      <c r="R23" s="171"/>
      <c r="S23" s="1"/>
    </row>
    <row r="24" spans="1:19" x14ac:dyDescent="0.35">
      <c r="A24" s="7"/>
      <c r="B24" s="171" t="s">
        <v>934</v>
      </c>
      <c r="C24" s="171" t="s">
        <v>920</v>
      </c>
      <c r="D24" s="172"/>
      <c r="E24" s="171"/>
      <c r="F24" s="182"/>
      <c r="G24" s="173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"/>
    </row>
    <row r="25" spans="1:19" x14ac:dyDescent="0.35">
      <c r="A25" s="7"/>
      <c r="B25" s="171"/>
      <c r="C25" s="171" t="s">
        <v>921</v>
      </c>
      <c r="D25" s="172"/>
      <c r="E25" s="171"/>
      <c r="F25" s="182"/>
      <c r="G25" s="173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"/>
    </row>
    <row r="26" spans="1:19" x14ac:dyDescent="0.35">
      <c r="A26" s="7"/>
      <c r="B26" s="171"/>
      <c r="C26" s="171" t="s">
        <v>922</v>
      </c>
      <c r="D26" s="172"/>
      <c r="E26" s="171"/>
      <c r="F26" s="182"/>
      <c r="G26" s="173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"/>
    </row>
    <row r="27" spans="1:19" x14ac:dyDescent="0.35">
      <c r="A27" s="7"/>
      <c r="B27" s="171"/>
      <c r="C27" s="171" t="s">
        <v>923</v>
      </c>
      <c r="D27" s="172"/>
      <c r="E27" s="171"/>
      <c r="F27" s="182"/>
      <c r="G27" s="173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"/>
    </row>
    <row r="28" spans="1:19" x14ac:dyDescent="0.35">
      <c r="A28" s="7"/>
      <c r="B28" s="171"/>
      <c r="C28" s="171" t="s">
        <v>924</v>
      </c>
      <c r="D28" s="172"/>
      <c r="E28" s="171"/>
      <c r="F28" s="182"/>
      <c r="G28" s="173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"/>
    </row>
    <row r="29" spans="1:19" x14ac:dyDescent="0.35">
      <c r="A29" s="7"/>
      <c r="B29" s="171"/>
      <c r="C29" s="171" t="s">
        <v>925</v>
      </c>
      <c r="D29" s="172"/>
      <c r="E29" s="171"/>
      <c r="F29" s="182"/>
      <c r="G29" s="173"/>
      <c r="H29" s="171"/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"/>
    </row>
    <row r="30" spans="1:19" x14ac:dyDescent="0.35">
      <c r="A30" s="7"/>
      <c r="B30" s="171"/>
      <c r="C30" s="171"/>
      <c r="D30" s="172"/>
      <c r="E30" s="171"/>
      <c r="F30" s="182"/>
      <c r="G30" s="173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"/>
    </row>
    <row r="31" spans="1:19" x14ac:dyDescent="0.35">
      <c r="A31" s="7">
        <v>3</v>
      </c>
      <c r="B31" s="171" t="s">
        <v>933</v>
      </c>
      <c r="C31" s="171" t="s">
        <v>926</v>
      </c>
      <c r="D31" s="172">
        <v>108000</v>
      </c>
      <c r="E31" s="171" t="s">
        <v>22</v>
      </c>
      <c r="F31" s="182" t="s">
        <v>620</v>
      </c>
      <c r="G31" s="173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"/>
    </row>
    <row r="32" spans="1:19" x14ac:dyDescent="0.35">
      <c r="A32" s="7"/>
      <c r="B32" s="171" t="s">
        <v>935</v>
      </c>
      <c r="C32" s="171" t="s">
        <v>927</v>
      </c>
      <c r="D32" s="172"/>
      <c r="E32" s="171"/>
      <c r="F32" s="182"/>
      <c r="G32" s="173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"/>
    </row>
    <row r="33" spans="1:19" x14ac:dyDescent="0.35">
      <c r="A33" s="7"/>
      <c r="B33" s="171"/>
      <c r="C33" s="171" t="s">
        <v>928</v>
      </c>
      <c r="D33" s="172"/>
      <c r="E33" s="171"/>
      <c r="F33" s="182"/>
      <c r="G33" s="173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"/>
    </row>
    <row r="34" spans="1:19" x14ac:dyDescent="0.35">
      <c r="A34" s="7"/>
      <c r="B34" s="171"/>
      <c r="C34" s="171" t="s">
        <v>929</v>
      </c>
      <c r="D34" s="172"/>
      <c r="E34" s="171"/>
      <c r="F34" s="182"/>
      <c r="G34" s="173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"/>
    </row>
    <row r="35" spans="1:19" ht="24.95" customHeight="1" x14ac:dyDescent="0.35">
      <c r="A35" s="7"/>
      <c r="B35" s="173"/>
      <c r="C35" s="171" t="s">
        <v>931</v>
      </c>
      <c r="D35" s="172"/>
      <c r="E35" s="171"/>
      <c r="F35" s="182"/>
      <c r="G35" s="173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</row>
    <row r="36" spans="1:19" ht="24.95" customHeight="1" x14ac:dyDescent="0.35">
      <c r="A36" s="7"/>
      <c r="B36" s="173"/>
      <c r="C36" s="171" t="s">
        <v>930</v>
      </c>
      <c r="D36" s="172"/>
      <c r="E36" s="171"/>
      <c r="F36" s="182"/>
      <c r="G36" s="173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</row>
    <row r="37" spans="1:19" ht="24.95" customHeight="1" x14ac:dyDescent="0.35">
      <c r="A37" s="7"/>
      <c r="B37" s="173"/>
      <c r="C37" s="171"/>
      <c r="D37" s="172"/>
      <c r="E37" s="174"/>
      <c r="F37" s="180"/>
      <c r="G37" s="176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</row>
    <row r="38" spans="1:19" ht="24.95" customHeight="1" x14ac:dyDescent="0.35">
      <c r="A38" s="213" t="s">
        <v>23</v>
      </c>
      <c r="B38" s="213"/>
      <c r="C38" s="213"/>
      <c r="D38" s="140">
        <f>D31+D23+D8</f>
        <v>6642000</v>
      </c>
      <c r="E38" s="177"/>
      <c r="F38" s="113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72"/>
    </row>
    <row r="39" spans="1:19" ht="24.95" customHeight="1" x14ac:dyDescent="0.35">
      <c r="A39" s="21"/>
      <c r="B39" s="21"/>
      <c r="C39" s="21"/>
      <c r="D39" s="178"/>
      <c r="E39" s="177"/>
      <c r="F39" s="113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72"/>
    </row>
    <row r="40" spans="1:19" ht="24.95" customHeight="1" x14ac:dyDescent="0.35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9" ht="12.75" customHeight="1" x14ac:dyDescent="0.35"/>
    <row r="42" spans="1:19" ht="12.75" customHeight="1" x14ac:dyDescent="0.35"/>
    <row r="43" spans="1:19" ht="12.75" customHeight="1" x14ac:dyDescent="0.35"/>
    <row r="44" spans="1:19" ht="12.75" customHeight="1" x14ac:dyDescent="0.35"/>
    <row r="45" spans="1:19" ht="12.75" customHeight="1" x14ac:dyDescent="0.35"/>
    <row r="46" spans="1:19" ht="12.75" customHeight="1" x14ac:dyDescent="0.35"/>
    <row r="47" spans="1:19" ht="12.75" customHeight="1" x14ac:dyDescent="0.35"/>
    <row r="48" spans="1:19" ht="12.75" customHeight="1" x14ac:dyDescent="0.35"/>
    <row r="49" spans="1:19" ht="12.75" customHeight="1" x14ac:dyDescent="0.35"/>
    <row r="50" spans="1:19" ht="12.75" customHeight="1" x14ac:dyDescent="0.35"/>
    <row r="51" spans="1:19" ht="12.75" customHeight="1" x14ac:dyDescent="0.35"/>
    <row r="52" spans="1:19" ht="12.75" customHeight="1" x14ac:dyDescent="0.35"/>
    <row r="53" spans="1:19" ht="12.75" customHeight="1" x14ac:dyDescent="0.35">
      <c r="A53" s="1"/>
      <c r="D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.75" customHeight="1" x14ac:dyDescent="0.35">
      <c r="A54" s="1"/>
      <c r="D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.75" customHeight="1" x14ac:dyDescent="0.35">
      <c r="A55" s="1"/>
      <c r="D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.75" customHeight="1" x14ac:dyDescent="0.35">
      <c r="A56" s="1"/>
      <c r="D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.75" customHeight="1" x14ac:dyDescent="0.35">
      <c r="A57" s="1"/>
      <c r="D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.75" customHeight="1" x14ac:dyDescent="0.35">
      <c r="A58" s="1"/>
      <c r="D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.75" customHeight="1" x14ac:dyDescent="0.35">
      <c r="A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.75" customHeight="1" x14ac:dyDescent="0.35">
      <c r="A60" s="1"/>
      <c r="D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.75" customHeight="1" x14ac:dyDescent="0.35">
      <c r="A61" s="1"/>
      <c r="D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.75" customHeight="1" x14ac:dyDescent="0.35">
      <c r="A62" s="1"/>
      <c r="D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.75" customHeight="1" x14ac:dyDescent="0.35">
      <c r="A63" s="1"/>
      <c r="D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.75" customHeight="1" x14ac:dyDescent="0.35">
      <c r="A64" s="1"/>
      <c r="D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.75" customHeight="1" x14ac:dyDescent="0.35">
      <c r="A65" s="1"/>
      <c r="D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.75" customHeight="1" x14ac:dyDescent="0.35">
      <c r="A66" s="1"/>
      <c r="D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.75" customHeight="1" x14ac:dyDescent="0.35">
      <c r="A67" s="1"/>
      <c r="D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.75" customHeight="1" x14ac:dyDescent="0.35">
      <c r="A68" s="1"/>
      <c r="D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.75" customHeight="1" x14ac:dyDescent="0.35">
      <c r="A69" s="1"/>
      <c r="D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.75" customHeight="1" x14ac:dyDescent="0.35">
      <c r="A70" s="1"/>
      <c r="D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.75" customHeight="1" x14ac:dyDescent="0.35">
      <c r="A71" s="1"/>
      <c r="D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.75" customHeight="1" x14ac:dyDescent="0.35">
      <c r="A72" s="1"/>
      <c r="D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.75" customHeight="1" x14ac:dyDescent="0.35">
      <c r="A73" s="1"/>
      <c r="D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.75" customHeight="1" x14ac:dyDescent="0.35">
      <c r="A74" s="1"/>
      <c r="D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.75" customHeight="1" x14ac:dyDescent="0.35">
      <c r="A75" s="1"/>
      <c r="D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.75" customHeight="1" x14ac:dyDescent="0.35">
      <c r="A76" s="1"/>
      <c r="D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.75" customHeight="1" x14ac:dyDescent="0.35">
      <c r="A77" s="1"/>
      <c r="D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.75" customHeight="1" x14ac:dyDescent="0.35">
      <c r="A78" s="1"/>
      <c r="D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.75" customHeight="1" x14ac:dyDescent="0.35">
      <c r="A79" s="1"/>
      <c r="D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.75" customHeight="1" x14ac:dyDescent="0.35">
      <c r="A80" s="1"/>
      <c r="D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.75" customHeight="1" x14ac:dyDescent="0.35">
      <c r="A81" s="1"/>
      <c r="D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.75" customHeight="1" x14ac:dyDescent="0.35">
      <c r="A82" s="1"/>
      <c r="D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.75" customHeight="1" x14ac:dyDescent="0.35">
      <c r="A83" s="1"/>
      <c r="D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.75" customHeight="1" x14ac:dyDescent="0.35">
      <c r="A84" s="1"/>
      <c r="D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.75" customHeight="1" x14ac:dyDescent="0.35">
      <c r="A85" s="1"/>
      <c r="D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.75" customHeight="1" x14ac:dyDescent="0.35">
      <c r="A86" s="1"/>
      <c r="D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.75" customHeight="1" x14ac:dyDescent="0.35">
      <c r="A87" s="1"/>
      <c r="D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.75" customHeight="1" x14ac:dyDescent="0.35">
      <c r="A88" s="1"/>
      <c r="D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.75" customHeight="1" x14ac:dyDescent="0.35">
      <c r="A89" s="1"/>
      <c r="D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.75" customHeight="1" x14ac:dyDescent="0.35">
      <c r="A90" s="1"/>
      <c r="D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.75" customHeight="1" x14ac:dyDescent="0.35">
      <c r="A91" s="1"/>
      <c r="D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.75" customHeight="1" x14ac:dyDescent="0.35">
      <c r="A92" s="1"/>
      <c r="D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.75" customHeight="1" x14ac:dyDescent="0.35">
      <c r="A93" s="1"/>
      <c r="D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.75" customHeight="1" x14ac:dyDescent="0.35">
      <c r="A94" s="1"/>
      <c r="D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.75" customHeight="1" x14ac:dyDescent="0.35">
      <c r="A95" s="1"/>
      <c r="D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.75" customHeight="1" x14ac:dyDescent="0.35">
      <c r="A96" s="1"/>
      <c r="D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.75" customHeight="1" x14ac:dyDescent="0.35">
      <c r="A97" s="1"/>
      <c r="D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.75" customHeight="1" x14ac:dyDescent="0.35">
      <c r="A98" s="1"/>
      <c r="D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.75" customHeight="1" x14ac:dyDescent="0.35">
      <c r="A99" s="1"/>
      <c r="D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.75" customHeight="1" x14ac:dyDescent="0.35">
      <c r="A100" s="1"/>
      <c r="D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.75" customHeight="1" x14ac:dyDescent="0.35">
      <c r="A101" s="1"/>
      <c r="D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.75" customHeight="1" x14ac:dyDescent="0.35">
      <c r="A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.75" customHeight="1" x14ac:dyDescent="0.35">
      <c r="A103" s="1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.75" customHeight="1" x14ac:dyDescent="0.35">
      <c r="A104" s="1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.75" customHeight="1" x14ac:dyDescent="0.35">
      <c r="A105" s="1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.75" customHeight="1" x14ac:dyDescent="0.35">
      <c r="A106" s="1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.75" customHeight="1" x14ac:dyDescent="0.35">
      <c r="A107" s="1"/>
      <c r="D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.75" customHeight="1" x14ac:dyDescent="0.35">
      <c r="A108" s="1"/>
      <c r="D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.75" customHeight="1" x14ac:dyDescent="0.35">
      <c r="A109" s="1"/>
      <c r="D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.75" customHeight="1" x14ac:dyDescent="0.35">
      <c r="A110" s="1"/>
      <c r="D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.75" customHeight="1" x14ac:dyDescent="0.35">
      <c r="A111" s="1"/>
      <c r="D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.75" customHeight="1" x14ac:dyDescent="0.35">
      <c r="A112" s="1"/>
      <c r="D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.75" customHeight="1" x14ac:dyDescent="0.35">
      <c r="A113" s="1"/>
      <c r="D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.75" customHeight="1" x14ac:dyDescent="0.35">
      <c r="A114" s="1"/>
      <c r="D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.75" customHeight="1" x14ac:dyDescent="0.35">
      <c r="A115" s="1"/>
      <c r="D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.75" customHeight="1" x14ac:dyDescent="0.35">
      <c r="A116" s="1"/>
      <c r="D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.75" customHeight="1" x14ac:dyDescent="0.35">
      <c r="A117" s="1"/>
      <c r="D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.75" customHeight="1" x14ac:dyDescent="0.35">
      <c r="A118" s="1"/>
      <c r="D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.75" customHeight="1" x14ac:dyDescent="0.35">
      <c r="A119" s="1"/>
      <c r="D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.75" customHeight="1" x14ac:dyDescent="0.35">
      <c r="A120" s="1"/>
      <c r="D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.75" customHeight="1" x14ac:dyDescent="0.35">
      <c r="A121" s="1"/>
      <c r="D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.75" customHeight="1" x14ac:dyDescent="0.35">
      <c r="A122" s="1"/>
      <c r="D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.75" customHeight="1" x14ac:dyDescent="0.35">
      <c r="A123" s="1"/>
      <c r="D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.75" customHeight="1" x14ac:dyDescent="0.35">
      <c r="A124" s="1"/>
      <c r="D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.75" customHeight="1" x14ac:dyDescent="0.35">
      <c r="A125" s="1"/>
      <c r="D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.75" customHeight="1" x14ac:dyDescent="0.35">
      <c r="A126" s="1"/>
      <c r="D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.75" customHeight="1" x14ac:dyDescent="0.35">
      <c r="A127" s="1"/>
      <c r="D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.75" customHeight="1" x14ac:dyDescent="0.35">
      <c r="A128" s="1"/>
      <c r="D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.75" customHeight="1" x14ac:dyDescent="0.35">
      <c r="A129" s="1"/>
      <c r="D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.75" customHeight="1" x14ac:dyDescent="0.35">
      <c r="A130" s="1"/>
      <c r="D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.75" customHeight="1" x14ac:dyDescent="0.35">
      <c r="A131" s="1"/>
      <c r="D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.75" customHeight="1" x14ac:dyDescent="0.35">
      <c r="A132" s="1"/>
      <c r="D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.75" customHeight="1" x14ac:dyDescent="0.35">
      <c r="A133" s="1"/>
      <c r="D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.75" customHeight="1" x14ac:dyDescent="0.35">
      <c r="A134" s="1"/>
      <c r="D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.75" customHeight="1" x14ac:dyDescent="0.35">
      <c r="A135" s="1"/>
      <c r="D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.75" customHeight="1" x14ac:dyDescent="0.35">
      <c r="A136" s="1"/>
      <c r="D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.75" customHeight="1" x14ac:dyDescent="0.35">
      <c r="A137" s="1"/>
      <c r="D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.75" customHeight="1" x14ac:dyDescent="0.35">
      <c r="A138" s="1"/>
      <c r="D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.75" customHeight="1" x14ac:dyDescent="0.35">
      <c r="A139" s="1"/>
      <c r="D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.75" customHeight="1" x14ac:dyDescent="0.35">
      <c r="A140" s="1"/>
      <c r="D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.75" customHeight="1" x14ac:dyDescent="0.35">
      <c r="A141" s="1"/>
      <c r="D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.75" customHeight="1" x14ac:dyDescent="0.35">
      <c r="A142" s="1"/>
      <c r="D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.75" customHeight="1" x14ac:dyDescent="0.35">
      <c r="A143" s="1"/>
      <c r="D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.75" customHeight="1" x14ac:dyDescent="0.35">
      <c r="A144" s="1"/>
      <c r="D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.75" customHeight="1" x14ac:dyDescent="0.35">
      <c r="A145" s="1"/>
      <c r="D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.75" customHeight="1" x14ac:dyDescent="0.35">
      <c r="A146" s="1"/>
      <c r="D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.75" customHeight="1" x14ac:dyDescent="0.35">
      <c r="A147" s="1"/>
      <c r="D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.75" customHeight="1" x14ac:dyDescent="0.35">
      <c r="A148" s="1"/>
      <c r="D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.75" customHeight="1" x14ac:dyDescent="0.35">
      <c r="A149" s="1"/>
      <c r="D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.75" customHeight="1" x14ac:dyDescent="0.35">
      <c r="A150" s="1"/>
      <c r="D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.75" customHeight="1" x14ac:dyDescent="0.35">
      <c r="A151" s="1"/>
      <c r="D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.75" customHeight="1" x14ac:dyDescent="0.35">
      <c r="A152" s="1"/>
      <c r="D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.75" customHeight="1" x14ac:dyDescent="0.35">
      <c r="A153" s="1"/>
      <c r="D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.75" customHeight="1" x14ac:dyDescent="0.35">
      <c r="A154" s="1"/>
      <c r="D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.75" customHeight="1" x14ac:dyDescent="0.35">
      <c r="A155" s="1"/>
      <c r="D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.75" customHeight="1" x14ac:dyDescent="0.35">
      <c r="A156" s="1"/>
      <c r="D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.75" customHeight="1" x14ac:dyDescent="0.35">
      <c r="A157" s="1"/>
      <c r="D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.75" customHeight="1" x14ac:dyDescent="0.35">
      <c r="A158" s="1"/>
      <c r="D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.75" customHeight="1" x14ac:dyDescent="0.35">
      <c r="A159" s="1"/>
      <c r="D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.75" customHeight="1" x14ac:dyDescent="0.35">
      <c r="A160" s="1"/>
      <c r="D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.75" customHeight="1" x14ac:dyDescent="0.35">
      <c r="A161" s="1"/>
      <c r="D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.75" customHeight="1" x14ac:dyDescent="0.35">
      <c r="A162" s="1"/>
      <c r="D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.75" customHeight="1" x14ac:dyDescent="0.35">
      <c r="A163" s="1"/>
      <c r="D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.75" customHeight="1" x14ac:dyDescent="0.35">
      <c r="A164" s="1"/>
      <c r="D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.75" customHeight="1" x14ac:dyDescent="0.35">
      <c r="A165" s="1"/>
      <c r="D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</sheetData>
  <mergeCells count="6">
    <mergeCell ref="A38:C38"/>
    <mergeCell ref="A1:R1"/>
    <mergeCell ref="A2:R2"/>
    <mergeCell ref="A3:R3"/>
    <mergeCell ref="G6:I6"/>
    <mergeCell ref="J6:R6"/>
  </mergeCells>
  <pageMargins left="0.23622047244094491" right="0.23622047244094491" top="0.74803149606299213" bottom="0.74803149606299213" header="0.31496062992125984" footer="0.31496062992125984"/>
  <pageSetup paperSize="9" orientation="landscape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71"/>
  <sheetViews>
    <sheetView topLeftCell="B7" zoomScale="120" zoomScaleNormal="120" workbookViewId="0">
      <pane ySplit="1" topLeftCell="A56" activePane="bottomLeft" state="frozen"/>
      <selection activeCell="A7" sqref="A7"/>
      <selection pane="bottomLeft" activeCell="G63" sqref="G63"/>
    </sheetView>
  </sheetViews>
  <sheetFormatPr defaultRowHeight="21" x14ac:dyDescent="0.35"/>
  <cols>
    <col min="1" max="1" width="7.140625" style="5" customWidth="1"/>
    <col min="2" max="2" width="22.28515625" style="1" customWidth="1"/>
    <col min="3" max="3" width="27.42578125" style="1" customWidth="1"/>
    <col min="4" max="4" width="10.28515625" style="26" customWidth="1"/>
    <col min="5" max="5" width="11.7109375" style="1" customWidth="1"/>
    <col min="6" max="6" width="14" style="5" customWidth="1"/>
    <col min="7" max="18" width="4.28515625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102</v>
      </c>
      <c r="D4" s="27"/>
      <c r="F4" s="5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115</v>
      </c>
      <c r="D5" s="27"/>
      <c r="F5" s="5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30">
        <v>1</v>
      </c>
      <c r="B8" s="39" t="s">
        <v>131</v>
      </c>
      <c r="C8" s="39" t="s">
        <v>132</v>
      </c>
      <c r="D8" s="40">
        <v>10000</v>
      </c>
      <c r="E8" s="39" t="s">
        <v>22</v>
      </c>
      <c r="F8" s="146" t="s">
        <v>37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</row>
    <row r="9" spans="1:19" s="43" customFormat="1" ht="18.75" x14ac:dyDescent="0.3">
      <c r="A9" s="44"/>
      <c r="B9" s="45"/>
      <c r="C9" s="45" t="s">
        <v>705</v>
      </c>
      <c r="D9" s="46"/>
      <c r="E9" s="45"/>
      <c r="F9" s="54" t="s">
        <v>555</v>
      </c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133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134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135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136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45" t="s">
        <v>137</v>
      </c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/>
      <c r="B15" s="45"/>
      <c r="C15" s="45"/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>
        <v>2</v>
      </c>
      <c r="B16" s="45" t="s">
        <v>151</v>
      </c>
      <c r="C16" s="45" t="s">
        <v>706</v>
      </c>
      <c r="D16" s="46">
        <v>12000</v>
      </c>
      <c r="E16" s="45" t="s">
        <v>22</v>
      </c>
      <c r="F16" s="47" t="s">
        <v>459</v>
      </c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 t="s">
        <v>152</v>
      </c>
      <c r="C17" s="45" t="s">
        <v>707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/>
      <c r="C18" s="45" t="s">
        <v>708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/>
      <c r="C19" s="45" t="s">
        <v>709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 t="s">
        <v>710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/>
      <c r="B21" s="45"/>
      <c r="C21" s="45" t="s">
        <v>711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/>
      <c r="C22" s="45"/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44"/>
      <c r="B23" s="45"/>
      <c r="C23" s="45"/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5"/>
    </row>
    <row r="24" spans="1:19" s="43" customFormat="1" ht="18.75" x14ac:dyDescent="0.3">
      <c r="A24" s="44"/>
      <c r="B24" s="45"/>
      <c r="C24" s="45"/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5"/>
    </row>
    <row r="25" spans="1:19" s="43" customFormat="1" ht="18.75" x14ac:dyDescent="0.3">
      <c r="A25" s="35"/>
      <c r="B25" s="49"/>
      <c r="C25" s="49"/>
      <c r="D25" s="61"/>
      <c r="E25" s="49"/>
      <c r="F25" s="50"/>
      <c r="G25" s="51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75"/>
    </row>
    <row r="26" spans="1:19" s="43" customFormat="1" ht="18.75" x14ac:dyDescent="0.3">
      <c r="A26" s="44">
        <v>3</v>
      </c>
      <c r="B26" s="45" t="s">
        <v>154</v>
      </c>
      <c r="C26" s="45" t="s">
        <v>42</v>
      </c>
      <c r="D26" s="46">
        <v>20000</v>
      </c>
      <c r="E26" s="45" t="s">
        <v>22</v>
      </c>
      <c r="F26" s="47" t="s">
        <v>459</v>
      </c>
      <c r="G26" s="48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75"/>
    </row>
    <row r="27" spans="1:19" s="43" customFormat="1" ht="18.75" x14ac:dyDescent="0.3">
      <c r="A27" s="44"/>
      <c r="B27" s="45" t="s">
        <v>712</v>
      </c>
      <c r="C27" s="45" t="s">
        <v>155</v>
      </c>
      <c r="D27" s="46"/>
      <c r="E27" s="45"/>
      <c r="F27" s="47"/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5"/>
    </row>
    <row r="28" spans="1:19" s="43" customFormat="1" ht="18.75" x14ac:dyDescent="0.3">
      <c r="A28" s="44"/>
      <c r="B28" s="45"/>
      <c r="C28" s="45" t="s">
        <v>153</v>
      </c>
      <c r="D28" s="46"/>
      <c r="E28" s="45"/>
      <c r="F28" s="47"/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5"/>
    </row>
    <row r="29" spans="1:19" s="43" customFormat="1" ht="18.75" x14ac:dyDescent="0.3">
      <c r="A29" s="44"/>
      <c r="B29" s="45"/>
      <c r="C29" s="45" t="s">
        <v>156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5"/>
    </row>
    <row r="30" spans="1:19" s="43" customFormat="1" ht="18.75" x14ac:dyDescent="0.3">
      <c r="A30" s="44"/>
      <c r="B30" s="45"/>
      <c r="C30" s="45" t="s">
        <v>103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5"/>
    </row>
    <row r="31" spans="1:19" s="43" customFormat="1" ht="18.75" x14ac:dyDescent="0.3">
      <c r="A31" s="44"/>
      <c r="B31" s="45"/>
      <c r="C31" s="45" t="s">
        <v>157</v>
      </c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5"/>
    </row>
    <row r="32" spans="1:19" s="43" customFormat="1" ht="18.75" x14ac:dyDescent="0.3">
      <c r="A32" s="44"/>
      <c r="B32" s="45"/>
      <c r="C32" s="45" t="s">
        <v>158</v>
      </c>
      <c r="D32" s="46"/>
      <c r="E32" s="45"/>
      <c r="F32" s="47"/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5"/>
    </row>
    <row r="33" spans="1:19" s="43" customFormat="1" ht="18.75" x14ac:dyDescent="0.3">
      <c r="A33" s="44"/>
      <c r="B33" s="45"/>
      <c r="C33" s="45" t="s">
        <v>159</v>
      </c>
      <c r="D33" s="46"/>
      <c r="E33" s="45"/>
      <c r="F33" s="47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5"/>
    </row>
    <row r="34" spans="1:19" s="43" customFormat="1" ht="18.75" x14ac:dyDescent="0.3">
      <c r="A34" s="44"/>
      <c r="B34" s="45"/>
      <c r="C34" s="45"/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5"/>
    </row>
    <row r="35" spans="1:19" s="43" customFormat="1" ht="18.75" x14ac:dyDescent="0.3">
      <c r="A35" s="44">
        <v>4</v>
      </c>
      <c r="B35" s="45" t="s">
        <v>160</v>
      </c>
      <c r="C35" s="45" t="s">
        <v>132</v>
      </c>
      <c r="D35" s="46">
        <v>100000</v>
      </c>
      <c r="E35" s="45" t="s">
        <v>22</v>
      </c>
      <c r="F35" s="47" t="s">
        <v>36</v>
      </c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5"/>
    </row>
    <row r="36" spans="1:19" s="43" customFormat="1" ht="18.75" x14ac:dyDescent="0.3">
      <c r="A36" s="44"/>
      <c r="B36" s="45"/>
      <c r="C36" s="45" t="s">
        <v>713</v>
      </c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5"/>
    </row>
    <row r="37" spans="1:19" s="43" customFormat="1" ht="18.75" x14ac:dyDescent="0.3">
      <c r="A37" s="44"/>
      <c r="B37" s="45"/>
      <c r="C37" s="45" t="s">
        <v>714</v>
      </c>
      <c r="D37" s="46"/>
      <c r="E37" s="45"/>
      <c r="F37" s="47"/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5"/>
    </row>
    <row r="38" spans="1:19" s="43" customFormat="1" ht="18.75" x14ac:dyDescent="0.3">
      <c r="A38" s="44"/>
      <c r="B38" s="45"/>
      <c r="C38" s="45" t="s">
        <v>715</v>
      </c>
      <c r="D38" s="46"/>
      <c r="E38" s="45"/>
      <c r="F38" s="47"/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75"/>
    </row>
    <row r="39" spans="1:19" s="43" customFormat="1" ht="18.75" x14ac:dyDescent="0.3">
      <c r="A39" s="44"/>
      <c r="B39" s="45"/>
      <c r="C39" s="45" t="s">
        <v>716</v>
      </c>
      <c r="D39" s="46"/>
      <c r="E39" s="45"/>
      <c r="F39" s="47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75"/>
    </row>
    <row r="40" spans="1:19" s="43" customFormat="1" ht="18.75" x14ac:dyDescent="0.3">
      <c r="A40" s="44"/>
      <c r="B40" s="45"/>
      <c r="C40" s="45" t="s">
        <v>717</v>
      </c>
      <c r="D40" s="46"/>
      <c r="E40" s="45"/>
      <c r="F40" s="47"/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75"/>
    </row>
    <row r="41" spans="1:19" s="43" customFormat="1" ht="18.75" x14ac:dyDescent="0.3">
      <c r="A41" s="44"/>
      <c r="B41" s="45"/>
      <c r="C41" s="45"/>
      <c r="D41" s="46"/>
      <c r="E41" s="45"/>
      <c r="F41" s="47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75"/>
    </row>
    <row r="42" spans="1:19" s="43" customFormat="1" ht="18.75" x14ac:dyDescent="0.3">
      <c r="A42" s="44"/>
      <c r="B42" s="45"/>
      <c r="C42" s="45"/>
      <c r="D42" s="46"/>
      <c r="E42" s="45"/>
      <c r="F42" s="47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5"/>
    </row>
    <row r="43" spans="1:19" s="43" customFormat="1" ht="18.75" x14ac:dyDescent="0.3">
      <c r="A43" s="35"/>
      <c r="B43" s="49"/>
      <c r="C43" s="49"/>
      <c r="D43" s="61"/>
      <c r="E43" s="49"/>
      <c r="F43" s="50"/>
      <c r="G43" s="51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75"/>
    </row>
    <row r="44" spans="1:19" s="43" customFormat="1" ht="18.75" x14ac:dyDescent="0.3">
      <c r="A44" s="44">
        <v>5</v>
      </c>
      <c r="B44" s="45" t="s">
        <v>161</v>
      </c>
      <c r="C44" s="45" t="s">
        <v>132</v>
      </c>
      <c r="D44" s="46">
        <v>30000</v>
      </c>
      <c r="E44" s="45" t="s">
        <v>22</v>
      </c>
      <c r="F44" s="47" t="s">
        <v>36</v>
      </c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75"/>
    </row>
    <row r="45" spans="1:19" s="43" customFormat="1" ht="18.75" x14ac:dyDescent="0.3">
      <c r="A45" s="44"/>
      <c r="B45" s="45" t="s">
        <v>162</v>
      </c>
      <c r="C45" s="45" t="s">
        <v>163</v>
      </c>
      <c r="D45" s="46"/>
      <c r="E45" s="45"/>
      <c r="F45" s="47"/>
      <c r="G45" s="48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75"/>
    </row>
    <row r="46" spans="1:19" s="43" customFormat="1" ht="18.75" x14ac:dyDescent="0.3">
      <c r="A46" s="44"/>
      <c r="B46" s="45"/>
      <c r="C46" s="45" t="s">
        <v>164</v>
      </c>
      <c r="D46" s="46"/>
      <c r="E46" s="45"/>
      <c r="F46" s="47"/>
      <c r="G46" s="4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5"/>
    </row>
    <row r="47" spans="1:19" s="43" customFormat="1" ht="18.75" x14ac:dyDescent="0.3">
      <c r="A47" s="44"/>
      <c r="B47" s="45"/>
      <c r="C47" s="45" t="s">
        <v>165</v>
      </c>
      <c r="D47" s="46"/>
      <c r="E47" s="45"/>
      <c r="F47" s="47"/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5"/>
    </row>
    <row r="48" spans="1:19" s="43" customFormat="1" ht="18.75" x14ac:dyDescent="0.3">
      <c r="A48" s="44"/>
      <c r="B48" s="45"/>
      <c r="C48" s="45" t="s">
        <v>166</v>
      </c>
      <c r="D48" s="46"/>
      <c r="E48" s="45"/>
      <c r="F48" s="47"/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5"/>
    </row>
    <row r="49" spans="1:19" s="43" customFormat="1" ht="18.75" x14ac:dyDescent="0.3">
      <c r="A49" s="44"/>
      <c r="B49" s="45"/>
      <c r="C49" s="45" t="s">
        <v>718</v>
      </c>
      <c r="D49" s="46"/>
      <c r="E49" s="45"/>
      <c r="F49" s="47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5"/>
    </row>
    <row r="50" spans="1:19" s="43" customFormat="1" ht="18.75" x14ac:dyDescent="0.3">
      <c r="A50" s="44"/>
      <c r="B50" s="45"/>
      <c r="C50" s="45"/>
      <c r="D50" s="46"/>
      <c r="E50" s="45"/>
      <c r="F50" s="47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5"/>
    </row>
    <row r="51" spans="1:19" s="43" customFormat="1" ht="18.75" x14ac:dyDescent="0.3">
      <c r="A51" s="44">
        <v>6</v>
      </c>
      <c r="B51" s="45" t="s">
        <v>167</v>
      </c>
      <c r="C51" s="45" t="s">
        <v>132</v>
      </c>
      <c r="D51" s="46">
        <v>6000</v>
      </c>
      <c r="E51" s="45" t="s">
        <v>22</v>
      </c>
      <c r="F51" s="47" t="s">
        <v>36</v>
      </c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5"/>
    </row>
    <row r="52" spans="1:19" s="43" customFormat="1" ht="18.75" x14ac:dyDescent="0.3">
      <c r="A52" s="44"/>
      <c r="B52" s="45" t="s">
        <v>6</v>
      </c>
      <c r="C52" s="45" t="s">
        <v>168</v>
      </c>
      <c r="D52" s="46"/>
      <c r="E52" s="45"/>
      <c r="F52" s="47"/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5"/>
    </row>
    <row r="53" spans="1:19" s="43" customFormat="1" ht="18.75" x14ac:dyDescent="0.3">
      <c r="A53" s="44"/>
      <c r="B53" s="45"/>
      <c r="C53" s="45" t="s">
        <v>169</v>
      </c>
      <c r="D53" s="46"/>
      <c r="E53" s="45"/>
      <c r="F53" s="47"/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5"/>
    </row>
    <row r="54" spans="1:19" s="43" customFormat="1" ht="18.75" x14ac:dyDescent="0.3">
      <c r="A54" s="44"/>
      <c r="B54" s="45"/>
      <c r="C54" s="45" t="s">
        <v>170</v>
      </c>
      <c r="D54" s="46"/>
      <c r="E54" s="45"/>
      <c r="F54" s="47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5"/>
    </row>
    <row r="55" spans="1:19" s="43" customFormat="1" ht="18.75" x14ac:dyDescent="0.3">
      <c r="A55" s="44"/>
      <c r="B55" s="45"/>
      <c r="C55" s="45" t="s">
        <v>719</v>
      </c>
      <c r="D55" s="46"/>
      <c r="E55" s="45"/>
      <c r="F55" s="47"/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5"/>
    </row>
    <row r="56" spans="1:19" s="43" customFormat="1" ht="18.75" x14ac:dyDescent="0.3">
      <c r="A56" s="44"/>
      <c r="B56" s="45"/>
      <c r="C56" s="45" t="s">
        <v>171</v>
      </c>
      <c r="D56" s="46"/>
      <c r="E56" s="45"/>
      <c r="F56" s="47"/>
      <c r="G56" s="48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5"/>
    </row>
    <row r="57" spans="1:19" s="43" customFormat="1" ht="18.75" x14ac:dyDescent="0.3">
      <c r="A57" s="44"/>
      <c r="B57" s="45"/>
      <c r="C57" s="45"/>
      <c r="D57" s="46"/>
      <c r="E57" s="45"/>
      <c r="F57" s="47"/>
      <c r="G57" s="4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5"/>
    </row>
    <row r="58" spans="1:19" s="43" customFormat="1" ht="18.75" x14ac:dyDescent="0.3">
      <c r="A58" s="44"/>
      <c r="B58" s="45"/>
      <c r="C58" s="45"/>
      <c r="D58" s="46"/>
      <c r="E58" s="45"/>
      <c r="F58" s="47"/>
      <c r="G58" s="48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5"/>
    </row>
    <row r="59" spans="1:19" s="43" customFormat="1" ht="18.75" x14ac:dyDescent="0.3">
      <c r="A59" s="44"/>
      <c r="B59" s="45"/>
      <c r="C59" s="45"/>
      <c r="D59" s="46"/>
      <c r="E59" s="45"/>
      <c r="F59" s="47"/>
      <c r="G59" s="48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5"/>
    </row>
    <row r="60" spans="1:19" s="43" customFormat="1" ht="18.75" x14ac:dyDescent="0.3">
      <c r="A60" s="44"/>
      <c r="B60" s="45"/>
      <c r="C60" s="45"/>
      <c r="D60" s="46"/>
      <c r="E60" s="45"/>
      <c r="F60" s="47"/>
      <c r="G60" s="48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5"/>
    </row>
    <row r="61" spans="1:19" s="43" customFormat="1" ht="18.75" x14ac:dyDescent="0.3">
      <c r="A61" s="35"/>
      <c r="B61" s="49"/>
      <c r="C61" s="49"/>
      <c r="D61" s="61"/>
      <c r="E61" s="49"/>
      <c r="F61" s="50"/>
      <c r="G61" s="51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75"/>
    </row>
    <row r="62" spans="1:19" s="43" customFormat="1" ht="18.75" x14ac:dyDescent="0.3">
      <c r="A62" s="44">
        <v>7</v>
      </c>
      <c r="B62" s="45" t="s">
        <v>148</v>
      </c>
      <c r="C62" s="45" t="s">
        <v>806</v>
      </c>
      <c r="D62" s="46">
        <v>50000</v>
      </c>
      <c r="E62" s="45" t="s">
        <v>809</v>
      </c>
      <c r="F62" s="47" t="s">
        <v>459</v>
      </c>
      <c r="G62" s="48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5"/>
    </row>
    <row r="63" spans="1:19" s="43" customFormat="1" ht="18.75" x14ac:dyDescent="0.3">
      <c r="A63" s="44"/>
      <c r="B63" s="45" t="s">
        <v>149</v>
      </c>
      <c r="C63" s="45" t="s">
        <v>807</v>
      </c>
      <c r="D63" s="46"/>
      <c r="E63" s="45"/>
      <c r="F63" s="47"/>
      <c r="G63" s="4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5"/>
    </row>
    <row r="64" spans="1:19" s="43" customFormat="1" ht="18.75" x14ac:dyDescent="0.3">
      <c r="A64" s="44"/>
      <c r="B64" s="45" t="s">
        <v>150</v>
      </c>
      <c r="C64" s="45" t="s">
        <v>808</v>
      </c>
      <c r="D64" s="46"/>
      <c r="E64" s="45"/>
      <c r="F64" s="47"/>
      <c r="G64" s="48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75"/>
    </row>
    <row r="65" spans="1:19" s="43" customFormat="1" ht="18.75" x14ac:dyDescent="0.3">
      <c r="A65" s="44"/>
      <c r="B65" s="45" t="s">
        <v>805</v>
      </c>
      <c r="C65" s="45"/>
      <c r="D65" s="46"/>
      <c r="E65" s="45"/>
      <c r="F65" s="47"/>
      <c r="G65" s="48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75"/>
    </row>
    <row r="66" spans="1:19" s="43" customFormat="1" ht="18.75" x14ac:dyDescent="0.3">
      <c r="A66" s="44"/>
      <c r="B66" s="45"/>
      <c r="C66" s="45"/>
      <c r="D66" s="46"/>
      <c r="E66" s="45"/>
      <c r="F66" s="47"/>
      <c r="G66" s="48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75"/>
    </row>
    <row r="67" spans="1:19" s="43" customFormat="1" ht="18.75" x14ac:dyDescent="0.3">
      <c r="A67" s="44"/>
      <c r="B67" s="45"/>
      <c r="C67" s="45"/>
      <c r="D67" s="46"/>
      <c r="E67" s="45"/>
      <c r="F67" s="47"/>
      <c r="G67" s="48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75"/>
    </row>
    <row r="68" spans="1:19" s="43" customFormat="1" ht="18.75" x14ac:dyDescent="0.3">
      <c r="A68" s="44"/>
      <c r="B68" s="45"/>
      <c r="C68" s="45"/>
      <c r="D68" s="46"/>
      <c r="E68" s="45"/>
      <c r="F68" s="47"/>
      <c r="G68" s="48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75"/>
    </row>
    <row r="69" spans="1:19" s="43" customFormat="1" ht="18.75" x14ac:dyDescent="0.3">
      <c r="A69" s="44"/>
      <c r="B69" s="45"/>
      <c r="C69" s="45"/>
      <c r="D69" s="46"/>
      <c r="E69" s="45"/>
      <c r="F69" s="47"/>
      <c r="G69" s="48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5"/>
    </row>
    <row r="70" spans="1:19" s="43" customFormat="1" ht="18.75" x14ac:dyDescent="0.3">
      <c r="A70" s="35"/>
      <c r="B70" s="49"/>
      <c r="C70" s="49"/>
      <c r="D70" s="61"/>
      <c r="E70" s="49"/>
      <c r="F70" s="50"/>
      <c r="G70" s="51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75"/>
    </row>
    <row r="71" spans="1:19" s="43" customFormat="1" ht="18.75" x14ac:dyDescent="0.3">
      <c r="A71" s="200" t="s">
        <v>23</v>
      </c>
      <c r="B71" s="200"/>
      <c r="C71" s="200"/>
      <c r="D71" s="52">
        <f>D62+D51+D44+D35+D26+D16+D8</f>
        <v>228000</v>
      </c>
      <c r="E71" s="57"/>
      <c r="F71" s="58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72"/>
    </row>
  </sheetData>
  <mergeCells count="6">
    <mergeCell ref="A71:C71"/>
    <mergeCell ref="A1:R1"/>
    <mergeCell ref="A2:R2"/>
    <mergeCell ref="A3:R3"/>
    <mergeCell ref="G6:I6"/>
    <mergeCell ref="J6:R6"/>
  </mergeCells>
  <phoneticPr fontId="2" type="noConversion"/>
  <printOptions horizontalCentered="1"/>
  <pageMargins left="0.25" right="0.25" top="0.75" bottom="0.75" header="0.3" footer="0.3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4"/>
  <sheetViews>
    <sheetView topLeftCell="A10" zoomScale="120" zoomScaleNormal="120" workbookViewId="0">
      <selection activeCell="J15" sqref="J15"/>
    </sheetView>
  </sheetViews>
  <sheetFormatPr defaultRowHeight="21" x14ac:dyDescent="0.35"/>
  <cols>
    <col min="1" max="1" width="7.140625" style="5" customWidth="1"/>
    <col min="2" max="2" width="23.5703125" style="1" customWidth="1"/>
    <col min="3" max="3" width="25" style="1" customWidth="1"/>
    <col min="4" max="4" width="10.28515625" style="26" customWidth="1"/>
    <col min="5" max="5" width="11.7109375" style="1" customWidth="1"/>
    <col min="6" max="6" width="14" style="5" customWidth="1"/>
    <col min="7" max="18" width="4.28515625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102</v>
      </c>
      <c r="D4" s="27"/>
      <c r="F4" s="5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127</v>
      </c>
      <c r="D5" s="27"/>
      <c r="F5" s="5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30">
        <v>1</v>
      </c>
      <c r="B8" s="39" t="s">
        <v>174</v>
      </c>
      <c r="C8" s="39" t="s">
        <v>42</v>
      </c>
      <c r="D8" s="40">
        <v>20000</v>
      </c>
      <c r="E8" s="39" t="s">
        <v>22</v>
      </c>
      <c r="F8" s="41" t="s">
        <v>459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</row>
    <row r="9" spans="1:19" s="43" customFormat="1" ht="18.75" x14ac:dyDescent="0.3">
      <c r="A9" s="44"/>
      <c r="B9" s="45" t="s">
        <v>175</v>
      </c>
      <c r="C9" s="45" t="s">
        <v>720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193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721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722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723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89"/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>
        <v>2</v>
      </c>
      <c r="B15" s="45" t="s">
        <v>177</v>
      </c>
      <c r="C15" s="45" t="s">
        <v>575</v>
      </c>
      <c r="D15" s="46">
        <v>22000</v>
      </c>
      <c r="E15" s="45" t="s">
        <v>22</v>
      </c>
      <c r="F15" s="47" t="s">
        <v>459</v>
      </c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/>
      <c r="B16" s="45" t="s">
        <v>178</v>
      </c>
      <c r="C16" s="45" t="s">
        <v>724</v>
      </c>
      <c r="D16" s="46"/>
      <c r="E16" s="45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 t="s">
        <v>179</v>
      </c>
      <c r="C17" s="45" t="s">
        <v>725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 t="s">
        <v>180</v>
      </c>
      <c r="C18" s="45" t="s">
        <v>726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 t="s">
        <v>44</v>
      </c>
      <c r="C19" s="45" t="s">
        <v>727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 t="s">
        <v>180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/>
      <c r="B21" s="45"/>
      <c r="C21" s="45" t="s">
        <v>44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/>
      <c r="C22" s="89"/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35"/>
      <c r="B23" s="49"/>
      <c r="C23" s="90"/>
      <c r="D23" s="61"/>
      <c r="E23" s="49"/>
      <c r="F23" s="50"/>
      <c r="G23" s="51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75"/>
    </row>
    <row r="24" spans="1:19" s="43" customFormat="1" ht="18.75" x14ac:dyDescent="0.3">
      <c r="A24" s="214" t="s">
        <v>23</v>
      </c>
      <c r="B24" s="215"/>
      <c r="C24" s="216"/>
      <c r="D24" s="60">
        <f>D15+D8</f>
        <v>42000</v>
      </c>
      <c r="E24" s="57"/>
      <c r="F24" s="58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75"/>
    </row>
  </sheetData>
  <mergeCells count="6">
    <mergeCell ref="A24:C24"/>
    <mergeCell ref="A1:R1"/>
    <mergeCell ref="A2:R2"/>
    <mergeCell ref="A3:R3"/>
    <mergeCell ref="G6:I6"/>
    <mergeCell ref="J6:R6"/>
  </mergeCells>
  <phoneticPr fontId="2" type="noConversion"/>
  <printOptions horizontalCentered="1"/>
  <pageMargins left="0.43307086614173229" right="0.15748031496062992" top="0.39370078740157483" bottom="0.23622047244094491" header="0.31496062992125984" footer="0.19685039370078741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7" workbookViewId="0">
      <selection activeCell="P12" sqref="P12"/>
    </sheetView>
  </sheetViews>
  <sheetFormatPr defaultRowHeight="21" x14ac:dyDescent="0.35"/>
  <cols>
    <col min="1" max="1" width="5" style="154" customWidth="1"/>
    <col min="2" max="2" width="24.85546875" style="1" customWidth="1"/>
    <col min="3" max="3" width="26.42578125" style="1" customWidth="1"/>
    <col min="4" max="4" width="10.5703125" style="26" customWidth="1"/>
    <col min="5" max="5" width="10.7109375" style="1" customWidth="1"/>
    <col min="6" max="6" width="14.5703125" style="33" customWidth="1"/>
    <col min="7" max="18" width="4" style="1" customWidth="1"/>
    <col min="19" max="16384" width="9.140625" style="1"/>
  </cols>
  <sheetData>
    <row r="1" spans="1:18" x14ac:dyDescent="0.35">
      <c r="O1" s="217"/>
      <c r="P1" s="217"/>
      <c r="Q1" s="217"/>
      <c r="R1" s="217"/>
    </row>
    <row r="2" spans="1:18" ht="23.25" x14ac:dyDescent="0.3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3.25" x14ac:dyDescent="0.35">
      <c r="A3" s="202" t="s">
        <v>128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8" ht="23.25" x14ac:dyDescent="0.35">
      <c r="A4" s="202" t="s">
        <v>38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</row>
    <row r="5" spans="1:18" s="23" customFormat="1" x14ac:dyDescent="0.35">
      <c r="A5" s="23" t="s">
        <v>899</v>
      </c>
      <c r="D5" s="27"/>
      <c r="F5" s="28"/>
    </row>
    <row r="6" spans="1:18" s="23" customFormat="1" x14ac:dyDescent="0.35">
      <c r="A6" s="23" t="s">
        <v>728</v>
      </c>
      <c r="D6" s="27"/>
      <c r="F6" s="28"/>
    </row>
    <row r="7" spans="1:18" s="23" customFormat="1" ht="9.75" customHeight="1" x14ac:dyDescent="0.35">
      <c r="D7" s="27"/>
      <c r="F7" s="28"/>
    </row>
    <row r="8" spans="1:18" s="33" customFormat="1" ht="18.75" x14ac:dyDescent="0.3">
      <c r="A8" s="29" t="s">
        <v>1</v>
      </c>
      <c r="B8" s="30" t="s">
        <v>3</v>
      </c>
      <c r="C8" s="31" t="s">
        <v>4</v>
      </c>
      <c r="D8" s="32" t="s">
        <v>5</v>
      </c>
      <c r="E8" s="31" t="s">
        <v>6</v>
      </c>
      <c r="F8" s="30" t="s">
        <v>8</v>
      </c>
      <c r="G8" s="200" t="s">
        <v>129</v>
      </c>
      <c r="H8" s="200"/>
      <c r="I8" s="200"/>
      <c r="J8" s="200" t="s">
        <v>130</v>
      </c>
      <c r="K8" s="200"/>
      <c r="L8" s="200"/>
      <c r="M8" s="200"/>
      <c r="N8" s="200"/>
      <c r="O8" s="200"/>
      <c r="P8" s="200"/>
      <c r="Q8" s="200"/>
      <c r="R8" s="200"/>
    </row>
    <row r="9" spans="1:18" s="33" customFormat="1" ht="18.75" x14ac:dyDescent="0.3">
      <c r="A9" s="34" t="s">
        <v>2</v>
      </c>
      <c r="B9" s="35"/>
      <c r="C9" s="36" t="s">
        <v>3</v>
      </c>
      <c r="D9" s="37" t="s">
        <v>9</v>
      </c>
      <c r="E9" s="36" t="s">
        <v>7</v>
      </c>
      <c r="F9" s="35"/>
      <c r="G9" s="65" t="s">
        <v>10</v>
      </c>
      <c r="H9" s="65" t="s">
        <v>11</v>
      </c>
      <c r="I9" s="65" t="s">
        <v>12</v>
      </c>
      <c r="J9" s="65" t="s">
        <v>13</v>
      </c>
      <c r="K9" s="65" t="s">
        <v>14</v>
      </c>
      <c r="L9" s="65" t="s">
        <v>15</v>
      </c>
      <c r="M9" s="65" t="s">
        <v>16</v>
      </c>
      <c r="N9" s="65" t="s">
        <v>17</v>
      </c>
      <c r="O9" s="65" t="s">
        <v>18</v>
      </c>
      <c r="P9" s="65" t="s">
        <v>19</v>
      </c>
      <c r="Q9" s="65" t="s">
        <v>20</v>
      </c>
      <c r="R9" s="38" t="s">
        <v>21</v>
      </c>
    </row>
    <row r="10" spans="1:18" s="43" customFormat="1" ht="18.75" x14ac:dyDescent="0.3">
      <c r="A10" s="30">
        <v>1</v>
      </c>
      <c r="B10" s="39" t="s">
        <v>729</v>
      </c>
      <c r="C10" s="39" t="s">
        <v>41</v>
      </c>
      <c r="D10" s="55">
        <v>120450</v>
      </c>
      <c r="E10" s="41" t="s">
        <v>22</v>
      </c>
      <c r="F10" s="41" t="s">
        <v>620</v>
      </c>
      <c r="G10" s="42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s="43" customFormat="1" ht="18.75" x14ac:dyDescent="0.3">
      <c r="A11" s="44"/>
      <c r="B11" s="45" t="s">
        <v>730</v>
      </c>
      <c r="C11" s="45" t="s">
        <v>732</v>
      </c>
      <c r="D11" s="56"/>
      <c r="E11" s="47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s="43" customFormat="1" ht="18.75" x14ac:dyDescent="0.3">
      <c r="A12" s="44"/>
      <c r="B12" s="45" t="s">
        <v>731</v>
      </c>
      <c r="C12" s="45" t="s">
        <v>733</v>
      </c>
      <c r="D12" s="56"/>
      <c r="E12" s="47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s="43" customFormat="1" ht="18.75" x14ac:dyDescent="0.3">
      <c r="A13" s="44"/>
      <c r="B13" s="45" t="s">
        <v>49</v>
      </c>
      <c r="C13" s="45" t="s">
        <v>734</v>
      </c>
      <c r="D13" s="56"/>
      <c r="E13" s="47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s="43" customFormat="1" ht="18.75" x14ac:dyDescent="0.3">
      <c r="A14" s="44"/>
      <c r="B14" s="45" t="s">
        <v>44</v>
      </c>
      <c r="C14" s="45" t="s">
        <v>181</v>
      </c>
      <c r="D14" s="56"/>
      <c r="E14" s="47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s="43" customFormat="1" ht="18.75" x14ac:dyDescent="0.3">
      <c r="A15" s="44"/>
      <c r="B15" s="45"/>
      <c r="C15" s="45" t="s">
        <v>193</v>
      </c>
      <c r="D15" s="56"/>
      <c r="E15" s="47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s="43" customFormat="1" ht="18.75" x14ac:dyDescent="0.3">
      <c r="A16" s="44"/>
      <c r="B16" s="45"/>
      <c r="C16" s="45" t="s">
        <v>735</v>
      </c>
      <c r="D16" s="56"/>
      <c r="E16" s="47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s="43" customFormat="1" ht="18.75" x14ac:dyDescent="0.3">
      <c r="A17" s="44"/>
      <c r="B17" s="45"/>
      <c r="C17" s="45" t="s">
        <v>736</v>
      </c>
      <c r="D17" s="56"/>
      <c r="E17" s="47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s="43" customFormat="1" ht="18.75" x14ac:dyDescent="0.3">
      <c r="A18" s="44"/>
      <c r="B18" s="45"/>
      <c r="C18" s="45" t="s">
        <v>737</v>
      </c>
      <c r="D18" s="56"/>
      <c r="E18" s="47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s="43" customFormat="1" ht="18.75" x14ac:dyDescent="0.3">
      <c r="A19" s="44"/>
      <c r="B19" s="45"/>
      <c r="C19" s="45" t="s">
        <v>738</v>
      </c>
      <c r="D19" s="56"/>
      <c r="E19" s="47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s="43" customFormat="1" ht="18.75" x14ac:dyDescent="0.3">
      <c r="A20" s="44"/>
      <c r="B20" s="45"/>
      <c r="C20" s="45" t="s">
        <v>739</v>
      </c>
      <c r="D20" s="56"/>
      <c r="E20" s="47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s="43" customFormat="1" ht="18.75" x14ac:dyDescent="0.3">
      <c r="A21" s="44"/>
      <c r="B21" s="45"/>
      <c r="C21" s="45" t="s">
        <v>740</v>
      </c>
      <c r="D21" s="56"/>
      <c r="E21" s="47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s="43" customFormat="1" ht="18.75" x14ac:dyDescent="0.3">
      <c r="A22" s="35"/>
      <c r="B22" s="49"/>
      <c r="C22" s="49"/>
      <c r="D22" s="59"/>
      <c r="E22" s="50"/>
      <c r="F22" s="50"/>
      <c r="G22" s="51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s="57" customFormat="1" ht="18.75" x14ac:dyDescent="0.3">
      <c r="A23" s="199" t="s">
        <v>23</v>
      </c>
      <c r="B23" s="199"/>
      <c r="C23" s="199"/>
      <c r="D23" s="94">
        <f>D14+D10</f>
        <v>120450</v>
      </c>
      <c r="E23" s="58"/>
      <c r="F23" s="58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</sheetData>
  <mergeCells count="7">
    <mergeCell ref="A23:C23"/>
    <mergeCell ref="O1:R1"/>
    <mergeCell ref="A2:R2"/>
    <mergeCell ref="A3:R3"/>
    <mergeCell ref="A4:R4"/>
    <mergeCell ref="G8:I8"/>
    <mergeCell ref="J8:R8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K13" sqref="K13"/>
    </sheetView>
  </sheetViews>
  <sheetFormatPr defaultRowHeight="21" x14ac:dyDescent="0.35"/>
  <cols>
    <col min="1" max="1" width="5" style="154" customWidth="1"/>
    <col min="2" max="2" width="24.85546875" style="1" customWidth="1"/>
    <col min="3" max="3" width="26.42578125" style="1" customWidth="1"/>
    <col min="4" max="4" width="10.5703125" style="26" customWidth="1"/>
    <col min="5" max="5" width="10.7109375" style="1" customWidth="1"/>
    <col min="6" max="6" width="14.5703125" style="33" customWidth="1"/>
    <col min="7" max="18" width="4" style="1" customWidth="1"/>
    <col min="19" max="16384" width="9.140625" style="1"/>
  </cols>
  <sheetData>
    <row r="1" spans="1:18" x14ac:dyDescent="0.35">
      <c r="O1" s="217"/>
      <c r="P1" s="217"/>
      <c r="Q1" s="217"/>
      <c r="R1" s="217"/>
    </row>
    <row r="2" spans="1:18" ht="23.25" x14ac:dyDescent="0.3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3.25" x14ac:dyDescent="0.35">
      <c r="A3" s="202" t="s">
        <v>128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8" ht="23.25" x14ac:dyDescent="0.35">
      <c r="A4" s="202" t="s">
        <v>38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</row>
    <row r="5" spans="1:18" s="23" customFormat="1" x14ac:dyDescent="0.35">
      <c r="A5" s="23" t="s">
        <v>891</v>
      </c>
      <c r="D5" s="27"/>
      <c r="F5" s="28"/>
    </row>
    <row r="6" spans="1:18" s="23" customFormat="1" x14ac:dyDescent="0.35">
      <c r="A6" s="23" t="s">
        <v>125</v>
      </c>
      <c r="D6" s="27"/>
      <c r="F6" s="28"/>
    </row>
    <row r="7" spans="1:18" s="23" customFormat="1" ht="9.75" customHeight="1" x14ac:dyDescent="0.35">
      <c r="D7" s="27"/>
      <c r="F7" s="28"/>
    </row>
    <row r="8" spans="1:18" s="33" customFormat="1" ht="18.75" x14ac:dyDescent="0.3">
      <c r="A8" s="29" t="s">
        <v>1</v>
      </c>
      <c r="B8" s="30" t="s">
        <v>3</v>
      </c>
      <c r="C8" s="31" t="s">
        <v>4</v>
      </c>
      <c r="D8" s="32" t="s">
        <v>5</v>
      </c>
      <c r="E8" s="31" t="s">
        <v>6</v>
      </c>
      <c r="F8" s="30" t="s">
        <v>8</v>
      </c>
      <c r="G8" s="200" t="s">
        <v>129</v>
      </c>
      <c r="H8" s="200"/>
      <c r="I8" s="200"/>
      <c r="J8" s="200" t="s">
        <v>130</v>
      </c>
      <c r="K8" s="200"/>
      <c r="L8" s="200"/>
      <c r="M8" s="200"/>
      <c r="N8" s="200"/>
      <c r="O8" s="200"/>
      <c r="P8" s="200"/>
      <c r="Q8" s="200"/>
      <c r="R8" s="200"/>
    </row>
    <row r="9" spans="1:18" s="33" customFormat="1" ht="18.75" x14ac:dyDescent="0.3">
      <c r="A9" s="34" t="s">
        <v>2</v>
      </c>
      <c r="B9" s="35"/>
      <c r="C9" s="36" t="s">
        <v>3</v>
      </c>
      <c r="D9" s="37" t="s">
        <v>9</v>
      </c>
      <c r="E9" s="36" t="s">
        <v>7</v>
      </c>
      <c r="F9" s="35"/>
      <c r="G9" s="65" t="s">
        <v>10</v>
      </c>
      <c r="H9" s="65" t="s">
        <v>11</v>
      </c>
      <c r="I9" s="65" t="s">
        <v>12</v>
      </c>
      <c r="J9" s="65" t="s">
        <v>13</v>
      </c>
      <c r="K9" s="65" t="s">
        <v>14</v>
      </c>
      <c r="L9" s="65" t="s">
        <v>15</v>
      </c>
      <c r="M9" s="65" t="s">
        <v>16</v>
      </c>
      <c r="N9" s="65" t="s">
        <v>17</v>
      </c>
      <c r="O9" s="65" t="s">
        <v>18</v>
      </c>
      <c r="P9" s="65" t="s">
        <v>19</v>
      </c>
      <c r="Q9" s="65" t="s">
        <v>20</v>
      </c>
      <c r="R9" s="38" t="s">
        <v>21</v>
      </c>
    </row>
    <row r="10" spans="1:18" s="43" customFormat="1" ht="18.75" x14ac:dyDescent="0.3">
      <c r="A10" s="30">
        <v>1</v>
      </c>
      <c r="B10" s="39" t="s">
        <v>892</v>
      </c>
      <c r="C10" s="39" t="s">
        <v>893</v>
      </c>
      <c r="D10" s="55">
        <v>30000</v>
      </c>
      <c r="E10" s="41" t="s">
        <v>22</v>
      </c>
      <c r="F10" s="41" t="s">
        <v>40</v>
      </c>
      <c r="G10" s="42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s="43" customFormat="1" ht="18.75" x14ac:dyDescent="0.3">
      <c r="A11" s="44"/>
      <c r="B11" s="45"/>
      <c r="C11" s="45" t="s">
        <v>894</v>
      </c>
      <c r="D11" s="56"/>
      <c r="E11" s="47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s="43" customFormat="1" ht="18.75" x14ac:dyDescent="0.3">
      <c r="A12" s="44"/>
      <c r="B12" s="45"/>
      <c r="C12" s="45" t="s">
        <v>895</v>
      </c>
      <c r="D12" s="56"/>
      <c r="E12" s="47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s="43" customFormat="1" ht="18.75" x14ac:dyDescent="0.3">
      <c r="A13" s="44"/>
      <c r="B13" s="45"/>
      <c r="C13" s="45" t="s">
        <v>896</v>
      </c>
      <c r="D13" s="56"/>
      <c r="E13" s="47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s="43" customFormat="1" ht="18.75" x14ac:dyDescent="0.3">
      <c r="A14" s="44"/>
      <c r="B14" s="45"/>
      <c r="C14" s="45" t="s">
        <v>897</v>
      </c>
      <c r="D14" s="56"/>
      <c r="E14" s="47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s="43" customFormat="1" ht="18.75" x14ac:dyDescent="0.3">
      <c r="A15" s="44"/>
      <c r="B15" s="45"/>
      <c r="C15" s="45" t="s">
        <v>898</v>
      </c>
      <c r="D15" s="56"/>
      <c r="E15" s="47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s="43" customFormat="1" ht="18.75" x14ac:dyDescent="0.3">
      <c r="A16" s="44"/>
      <c r="B16" s="45"/>
      <c r="C16" s="45"/>
      <c r="D16" s="56"/>
      <c r="E16" s="47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s="43" customFormat="1" ht="18.75" x14ac:dyDescent="0.3">
      <c r="A17" s="44"/>
      <c r="B17" s="45"/>
      <c r="C17" s="45"/>
      <c r="D17" s="56"/>
      <c r="E17" s="47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s="43" customFormat="1" ht="18.75" x14ac:dyDescent="0.3">
      <c r="A18" s="44"/>
      <c r="B18" s="45"/>
      <c r="C18" s="45"/>
      <c r="D18" s="56"/>
      <c r="E18" s="47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s="43" customFormat="1" ht="18.75" x14ac:dyDescent="0.3">
      <c r="A19" s="44"/>
      <c r="B19" s="45"/>
      <c r="C19" s="45"/>
      <c r="D19" s="56"/>
      <c r="E19" s="47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s="43" customFormat="1" ht="18.75" x14ac:dyDescent="0.3">
      <c r="A20" s="44"/>
      <c r="B20" s="45"/>
      <c r="C20" s="45"/>
      <c r="D20" s="56"/>
      <c r="E20" s="47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s="43" customFormat="1" ht="18.75" x14ac:dyDescent="0.3">
      <c r="A21" s="44"/>
      <c r="B21" s="45"/>
      <c r="C21" s="45"/>
      <c r="D21" s="56"/>
      <c r="E21" s="47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s="43" customFormat="1" ht="18.75" x14ac:dyDescent="0.3">
      <c r="A22" s="35"/>
      <c r="B22" s="49"/>
      <c r="C22" s="49"/>
      <c r="D22" s="59"/>
      <c r="E22" s="50"/>
      <c r="F22" s="50"/>
      <c r="G22" s="51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</row>
    <row r="23" spans="1:18" s="57" customFormat="1" ht="18.75" x14ac:dyDescent="0.3">
      <c r="A23" s="199" t="s">
        <v>23</v>
      </c>
      <c r="B23" s="199"/>
      <c r="C23" s="199"/>
      <c r="D23" s="94">
        <f>D14+D10</f>
        <v>30000</v>
      </c>
      <c r="E23" s="58"/>
      <c r="F23" s="58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</sheetData>
  <mergeCells count="7">
    <mergeCell ref="A23:C23"/>
    <mergeCell ref="O1:R1"/>
    <mergeCell ref="A2:R2"/>
    <mergeCell ref="A3:R3"/>
    <mergeCell ref="A4:R4"/>
    <mergeCell ref="G8:I8"/>
    <mergeCell ref="J8:R8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1"/>
  <sheetViews>
    <sheetView zoomScale="120" zoomScaleNormal="120" workbookViewId="0">
      <pane ySplit="7" topLeftCell="A107" activePane="bottomLeft" state="frozen"/>
      <selection pane="bottomLeft" activeCell="J103" sqref="J103"/>
    </sheetView>
  </sheetViews>
  <sheetFormatPr defaultRowHeight="21" x14ac:dyDescent="0.35"/>
  <cols>
    <col min="1" max="1" width="6.42578125" style="5" customWidth="1"/>
    <col min="2" max="2" width="15.85546875" style="1" customWidth="1"/>
    <col min="3" max="3" width="22.7109375" style="1" customWidth="1"/>
    <col min="4" max="4" width="10.28515625" style="26" customWidth="1"/>
    <col min="5" max="5" width="11.7109375" style="1" customWidth="1"/>
    <col min="6" max="6" width="14" style="5" customWidth="1"/>
    <col min="7" max="18" width="4.28515625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107</v>
      </c>
      <c r="D4" s="27"/>
      <c r="F4" s="5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115</v>
      </c>
      <c r="D5" s="27"/>
      <c r="F5" s="5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30">
        <v>1</v>
      </c>
      <c r="B8" s="39" t="s">
        <v>742</v>
      </c>
      <c r="C8" s="39" t="s">
        <v>746</v>
      </c>
      <c r="D8" s="40">
        <v>94000</v>
      </c>
      <c r="E8" s="39" t="s">
        <v>22</v>
      </c>
      <c r="F8" s="41" t="s">
        <v>459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</row>
    <row r="9" spans="1:19" s="43" customFormat="1" ht="18.75" x14ac:dyDescent="0.3">
      <c r="A9" s="44"/>
      <c r="B9" s="45" t="s">
        <v>743</v>
      </c>
      <c r="C9" s="45" t="s">
        <v>747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 t="s">
        <v>744</v>
      </c>
      <c r="C10" s="45" t="s">
        <v>138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 t="s">
        <v>745</v>
      </c>
      <c r="C11" s="45" t="s">
        <v>748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749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750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45" t="s">
        <v>751</v>
      </c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/>
      <c r="B15" s="45"/>
      <c r="C15" s="45"/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>
        <v>2</v>
      </c>
      <c r="B16" s="45" t="s">
        <v>741</v>
      </c>
      <c r="C16" s="45" t="s">
        <v>746</v>
      </c>
      <c r="D16" s="46">
        <v>25900</v>
      </c>
      <c r="E16" s="45" t="s">
        <v>22</v>
      </c>
      <c r="F16" s="47" t="s">
        <v>459</v>
      </c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 t="s">
        <v>752</v>
      </c>
      <c r="C17" s="45" t="s">
        <v>747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 t="s">
        <v>744</v>
      </c>
      <c r="C18" s="45" t="s">
        <v>138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 t="s">
        <v>745</v>
      </c>
      <c r="C19" s="45" t="s">
        <v>146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 t="s">
        <v>753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/>
      <c r="B21" s="45"/>
      <c r="C21" s="45" t="s">
        <v>754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/>
      <c r="C22" s="45" t="s">
        <v>139</v>
      </c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44"/>
      <c r="B23" s="45"/>
      <c r="C23" s="45"/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5"/>
    </row>
    <row r="24" spans="1:19" s="43" customFormat="1" ht="18.75" x14ac:dyDescent="0.3">
      <c r="A24" s="44"/>
      <c r="B24" s="45"/>
      <c r="C24" s="45"/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5"/>
    </row>
    <row r="25" spans="1:19" s="43" customFormat="1" ht="18.75" x14ac:dyDescent="0.3">
      <c r="A25" s="44"/>
      <c r="B25" s="45"/>
      <c r="C25" s="45"/>
      <c r="D25" s="46"/>
      <c r="E25" s="45"/>
      <c r="F25" s="47"/>
      <c r="G25" s="48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75"/>
    </row>
    <row r="26" spans="1:19" s="43" customFormat="1" ht="18.75" x14ac:dyDescent="0.3">
      <c r="A26" s="35"/>
      <c r="B26" s="49"/>
      <c r="C26" s="49"/>
      <c r="D26" s="61"/>
      <c r="E26" s="49"/>
      <c r="F26" s="50"/>
      <c r="G26" s="51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75"/>
    </row>
    <row r="27" spans="1:19" s="43" customFormat="1" ht="18.75" x14ac:dyDescent="0.3">
      <c r="A27" s="44">
        <v>3</v>
      </c>
      <c r="B27" s="45" t="s">
        <v>755</v>
      </c>
      <c r="C27" s="45" t="s">
        <v>140</v>
      </c>
      <c r="D27" s="46">
        <v>2000</v>
      </c>
      <c r="E27" s="45" t="s">
        <v>22</v>
      </c>
      <c r="F27" s="47" t="s">
        <v>459</v>
      </c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5"/>
    </row>
    <row r="28" spans="1:19" s="43" customFormat="1" ht="18.75" x14ac:dyDescent="0.3">
      <c r="A28" s="44"/>
      <c r="B28" s="45"/>
      <c r="C28" s="45" t="s">
        <v>756</v>
      </c>
      <c r="D28" s="46"/>
      <c r="E28" s="45"/>
      <c r="F28" s="47"/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5"/>
    </row>
    <row r="29" spans="1:19" s="43" customFormat="1" ht="18.75" x14ac:dyDescent="0.3">
      <c r="A29" s="44"/>
      <c r="B29" s="45"/>
      <c r="C29" s="45" t="s">
        <v>757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5"/>
    </row>
    <row r="30" spans="1:19" s="43" customFormat="1" ht="18.75" x14ac:dyDescent="0.3">
      <c r="A30" s="44"/>
      <c r="B30" s="45"/>
      <c r="C30" s="45" t="s">
        <v>758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5"/>
    </row>
    <row r="31" spans="1:19" s="43" customFormat="1" ht="18.75" x14ac:dyDescent="0.3">
      <c r="A31" s="44"/>
      <c r="B31" s="45"/>
      <c r="C31" s="45" t="s">
        <v>759</v>
      </c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5"/>
    </row>
    <row r="32" spans="1:19" s="43" customFormat="1" ht="18.75" x14ac:dyDescent="0.3">
      <c r="A32" s="44"/>
      <c r="B32" s="45"/>
      <c r="C32" s="45" t="s">
        <v>760</v>
      </c>
      <c r="D32" s="46"/>
      <c r="E32" s="45"/>
      <c r="F32" s="47"/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5"/>
    </row>
    <row r="33" spans="1:19" s="43" customFormat="1" ht="18.75" x14ac:dyDescent="0.3">
      <c r="A33" s="44"/>
      <c r="B33" s="45"/>
      <c r="C33" s="45" t="s">
        <v>761</v>
      </c>
      <c r="D33" s="46"/>
      <c r="E33" s="45"/>
      <c r="F33" s="47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5"/>
    </row>
    <row r="34" spans="1:19" s="43" customFormat="1" ht="18.75" x14ac:dyDescent="0.3">
      <c r="A34" s="44"/>
      <c r="B34" s="45"/>
      <c r="C34" s="45"/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5"/>
    </row>
    <row r="35" spans="1:19" s="43" customFormat="1" ht="18.75" x14ac:dyDescent="0.3">
      <c r="A35" s="44">
        <v>4</v>
      </c>
      <c r="B35" s="45" t="s">
        <v>111</v>
      </c>
      <c r="C35" s="45" t="s">
        <v>140</v>
      </c>
      <c r="D35" s="46">
        <v>5500</v>
      </c>
      <c r="E35" s="45" t="s">
        <v>22</v>
      </c>
      <c r="F35" s="47" t="s">
        <v>459</v>
      </c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5"/>
    </row>
    <row r="36" spans="1:19" s="43" customFormat="1" ht="18.75" x14ac:dyDescent="0.3">
      <c r="A36" s="44"/>
      <c r="B36" s="45"/>
      <c r="C36" s="45" t="s">
        <v>762</v>
      </c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5"/>
    </row>
    <row r="37" spans="1:19" s="43" customFormat="1" ht="18.75" x14ac:dyDescent="0.3">
      <c r="A37" s="44"/>
      <c r="B37" s="45"/>
      <c r="C37" s="45" t="s">
        <v>763</v>
      </c>
      <c r="D37" s="46"/>
      <c r="E37" s="45"/>
      <c r="F37" s="47"/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5"/>
    </row>
    <row r="38" spans="1:19" s="43" customFormat="1" ht="18.75" x14ac:dyDescent="0.3">
      <c r="A38" s="44"/>
      <c r="B38" s="45"/>
      <c r="C38" s="45" t="s">
        <v>764</v>
      </c>
      <c r="D38" s="46"/>
      <c r="E38" s="45"/>
      <c r="F38" s="47"/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75"/>
    </row>
    <row r="39" spans="1:19" s="43" customFormat="1" ht="18.75" x14ac:dyDescent="0.3">
      <c r="A39" s="44"/>
      <c r="B39" s="45"/>
      <c r="C39" s="45"/>
      <c r="D39" s="46"/>
      <c r="E39" s="45"/>
      <c r="F39" s="47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75"/>
    </row>
    <row r="40" spans="1:19" s="43" customFormat="1" ht="18.75" x14ac:dyDescent="0.3">
      <c r="A40" s="44">
        <v>5</v>
      </c>
      <c r="B40" s="45" t="s">
        <v>111</v>
      </c>
      <c r="C40" s="45" t="s">
        <v>140</v>
      </c>
      <c r="D40" s="46">
        <v>2000</v>
      </c>
      <c r="E40" s="45" t="s">
        <v>22</v>
      </c>
      <c r="F40" s="47" t="s">
        <v>459</v>
      </c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75"/>
    </row>
    <row r="41" spans="1:19" s="43" customFormat="1" ht="18.75" x14ac:dyDescent="0.3">
      <c r="A41" s="44"/>
      <c r="B41" s="45"/>
      <c r="C41" s="45" t="s">
        <v>765</v>
      </c>
      <c r="D41" s="46"/>
      <c r="E41" s="45"/>
      <c r="F41" s="47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75"/>
    </row>
    <row r="42" spans="1:19" s="43" customFormat="1" ht="18.75" x14ac:dyDescent="0.3">
      <c r="A42" s="44"/>
      <c r="B42" s="45"/>
      <c r="C42" s="45" t="s">
        <v>766</v>
      </c>
      <c r="D42" s="46"/>
      <c r="E42" s="45"/>
      <c r="F42" s="47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5"/>
    </row>
    <row r="43" spans="1:19" s="43" customFormat="1" ht="18.75" x14ac:dyDescent="0.3">
      <c r="A43" s="44"/>
      <c r="B43" s="45"/>
      <c r="C43" s="45" t="s">
        <v>767</v>
      </c>
      <c r="D43" s="46"/>
      <c r="E43" s="45"/>
      <c r="F43" s="47"/>
      <c r="G43" s="48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75"/>
    </row>
    <row r="44" spans="1:19" s="43" customFormat="1" ht="18.75" x14ac:dyDescent="0.3">
      <c r="A44" s="44"/>
      <c r="B44" s="45"/>
      <c r="C44" s="45"/>
      <c r="D44" s="46"/>
      <c r="E44" s="45"/>
      <c r="F44" s="47"/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75"/>
    </row>
    <row r="45" spans="1:19" s="43" customFormat="1" ht="18.75" x14ac:dyDescent="0.3">
      <c r="A45" s="35"/>
      <c r="B45" s="49"/>
      <c r="C45" s="49"/>
      <c r="D45" s="61"/>
      <c r="E45" s="49"/>
      <c r="F45" s="50"/>
      <c r="G45" s="5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75"/>
    </row>
    <row r="46" spans="1:19" s="43" customFormat="1" ht="18.75" x14ac:dyDescent="0.3">
      <c r="A46" s="44">
        <v>6</v>
      </c>
      <c r="B46" s="45" t="s">
        <v>768</v>
      </c>
      <c r="C46" s="45" t="s">
        <v>770</v>
      </c>
      <c r="D46" s="46">
        <v>3000</v>
      </c>
      <c r="E46" s="45" t="s">
        <v>22</v>
      </c>
      <c r="F46" s="47" t="s">
        <v>459</v>
      </c>
      <c r="G46" s="4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5"/>
    </row>
    <row r="47" spans="1:19" s="43" customFormat="1" ht="18.75" x14ac:dyDescent="0.3">
      <c r="A47" s="44"/>
      <c r="B47" s="45" t="s">
        <v>769</v>
      </c>
      <c r="C47" s="45" t="s">
        <v>771</v>
      </c>
      <c r="D47" s="46"/>
      <c r="E47" s="45"/>
      <c r="F47" s="47"/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5"/>
    </row>
    <row r="48" spans="1:19" s="43" customFormat="1" ht="18.75" x14ac:dyDescent="0.3">
      <c r="A48" s="44"/>
      <c r="B48" s="45"/>
      <c r="C48" s="45" t="s">
        <v>772</v>
      </c>
      <c r="D48" s="46"/>
      <c r="E48" s="45"/>
      <c r="F48" s="47"/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5"/>
    </row>
    <row r="49" spans="1:19" s="43" customFormat="1" ht="18.75" x14ac:dyDescent="0.3">
      <c r="A49" s="44"/>
      <c r="B49" s="45"/>
      <c r="C49" s="45" t="s">
        <v>142</v>
      </c>
      <c r="D49" s="46"/>
      <c r="E49" s="45"/>
      <c r="F49" s="47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5"/>
    </row>
    <row r="50" spans="1:19" s="43" customFormat="1" ht="18.75" x14ac:dyDescent="0.3">
      <c r="A50" s="44"/>
      <c r="B50" s="45"/>
      <c r="C50" s="45" t="s">
        <v>144</v>
      </c>
      <c r="D50" s="46"/>
      <c r="E50" s="45"/>
      <c r="F50" s="47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5"/>
    </row>
    <row r="51" spans="1:19" s="43" customFormat="1" ht="18.75" x14ac:dyDescent="0.3">
      <c r="A51" s="44"/>
      <c r="B51" s="45"/>
      <c r="C51" s="45" t="s">
        <v>773</v>
      </c>
      <c r="D51" s="46"/>
      <c r="E51" s="45"/>
      <c r="F51" s="47"/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5"/>
    </row>
    <row r="52" spans="1:19" s="43" customFormat="1" ht="18.75" x14ac:dyDescent="0.3">
      <c r="A52" s="44"/>
      <c r="B52" s="45"/>
      <c r="C52" s="45"/>
      <c r="D52" s="46"/>
      <c r="E52" s="45"/>
      <c r="F52" s="47"/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5"/>
    </row>
    <row r="53" spans="1:19" s="43" customFormat="1" ht="18.75" x14ac:dyDescent="0.3">
      <c r="A53" s="44">
        <v>7</v>
      </c>
      <c r="B53" s="45" t="s">
        <v>774</v>
      </c>
      <c r="C53" s="45" t="s">
        <v>775</v>
      </c>
      <c r="D53" s="46">
        <v>7500</v>
      </c>
      <c r="E53" s="45" t="s">
        <v>22</v>
      </c>
      <c r="F53" s="47" t="s">
        <v>459</v>
      </c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5"/>
    </row>
    <row r="54" spans="1:19" s="43" customFormat="1" ht="18.75" x14ac:dyDescent="0.3">
      <c r="A54" s="44"/>
      <c r="B54" s="45"/>
      <c r="C54" s="45" t="s">
        <v>776</v>
      </c>
      <c r="D54" s="46"/>
      <c r="E54" s="45"/>
      <c r="F54" s="47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5"/>
    </row>
    <row r="55" spans="1:19" s="43" customFormat="1" ht="18.75" x14ac:dyDescent="0.3">
      <c r="A55" s="44"/>
      <c r="B55" s="45"/>
      <c r="C55" s="45" t="s">
        <v>777</v>
      </c>
      <c r="D55" s="46"/>
      <c r="E55" s="45"/>
      <c r="F55" s="47"/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5"/>
    </row>
    <row r="56" spans="1:19" s="43" customFormat="1" ht="18.75" x14ac:dyDescent="0.3">
      <c r="A56" s="44"/>
      <c r="B56" s="45"/>
      <c r="C56" s="45" t="s">
        <v>778</v>
      </c>
      <c r="D56" s="46"/>
      <c r="E56" s="45"/>
      <c r="F56" s="47"/>
      <c r="G56" s="48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5"/>
    </row>
    <row r="57" spans="1:19" s="43" customFormat="1" ht="18.75" x14ac:dyDescent="0.3">
      <c r="A57" s="44"/>
      <c r="B57" s="45"/>
      <c r="C57" s="45" t="s">
        <v>779</v>
      </c>
      <c r="D57" s="46"/>
      <c r="E57" s="45"/>
      <c r="F57" s="47"/>
      <c r="G57" s="4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5"/>
    </row>
    <row r="58" spans="1:19" s="43" customFormat="1" ht="18.75" x14ac:dyDescent="0.3">
      <c r="A58" s="44"/>
      <c r="B58" s="45"/>
      <c r="C58" s="45" t="s">
        <v>780</v>
      </c>
      <c r="D58" s="46"/>
      <c r="E58" s="45"/>
      <c r="F58" s="47"/>
      <c r="G58" s="48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5"/>
    </row>
    <row r="59" spans="1:19" s="43" customFormat="1" ht="18.75" x14ac:dyDescent="0.3">
      <c r="A59" s="44"/>
      <c r="B59" s="45"/>
      <c r="C59" s="45"/>
      <c r="D59" s="46"/>
      <c r="E59" s="45"/>
      <c r="F59" s="47"/>
      <c r="G59" s="48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5"/>
    </row>
    <row r="60" spans="1:19" s="43" customFormat="1" ht="18.75" x14ac:dyDescent="0.3">
      <c r="A60" s="44">
        <v>8</v>
      </c>
      <c r="B60" s="45" t="s">
        <v>781</v>
      </c>
      <c r="C60" s="45" t="s">
        <v>782</v>
      </c>
      <c r="D60" s="46">
        <v>11000</v>
      </c>
      <c r="E60" s="45" t="s">
        <v>22</v>
      </c>
      <c r="F60" s="47" t="s">
        <v>459</v>
      </c>
      <c r="G60" s="48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5"/>
    </row>
    <row r="61" spans="1:19" s="43" customFormat="1" ht="18.75" x14ac:dyDescent="0.3">
      <c r="A61" s="44"/>
      <c r="B61" s="45"/>
      <c r="C61" s="45" t="s">
        <v>783</v>
      </c>
      <c r="D61" s="46"/>
      <c r="E61" s="45"/>
      <c r="F61" s="47"/>
      <c r="G61" s="48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75"/>
    </row>
    <row r="62" spans="1:19" s="43" customFormat="1" ht="18.75" x14ac:dyDescent="0.3">
      <c r="A62" s="44"/>
      <c r="B62" s="45"/>
      <c r="C62" s="45" t="s">
        <v>784</v>
      </c>
      <c r="D62" s="46"/>
      <c r="E62" s="45"/>
      <c r="F62" s="47"/>
      <c r="G62" s="48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5"/>
    </row>
    <row r="63" spans="1:19" s="43" customFormat="1" ht="18.75" x14ac:dyDescent="0.3">
      <c r="A63" s="44"/>
      <c r="B63" s="45"/>
      <c r="C63" s="45" t="s">
        <v>785</v>
      </c>
      <c r="D63" s="46"/>
      <c r="E63" s="45"/>
      <c r="F63" s="47"/>
      <c r="G63" s="4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5"/>
    </row>
    <row r="64" spans="1:19" s="43" customFormat="1" ht="18.75" x14ac:dyDescent="0.3">
      <c r="A64" s="35"/>
      <c r="B64" s="49"/>
      <c r="C64" s="49" t="s">
        <v>139</v>
      </c>
      <c r="D64" s="61"/>
      <c r="E64" s="49"/>
      <c r="F64" s="50"/>
      <c r="G64" s="51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75"/>
    </row>
    <row r="65" spans="1:19" s="43" customFormat="1" ht="18.75" x14ac:dyDescent="0.3">
      <c r="A65" s="44">
        <v>9</v>
      </c>
      <c r="B65" s="45" t="s">
        <v>114</v>
      </c>
      <c r="C65" s="45" t="s">
        <v>746</v>
      </c>
      <c r="D65" s="46">
        <v>17000</v>
      </c>
      <c r="E65" s="45" t="s">
        <v>22</v>
      </c>
      <c r="F65" s="47" t="s">
        <v>459</v>
      </c>
      <c r="G65" s="48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75"/>
    </row>
    <row r="66" spans="1:19" s="43" customFormat="1" ht="18.75" x14ac:dyDescent="0.3">
      <c r="A66" s="44"/>
      <c r="B66" s="45"/>
      <c r="C66" s="45" t="s">
        <v>786</v>
      </c>
      <c r="D66" s="46"/>
      <c r="E66" s="45"/>
      <c r="F66" s="47"/>
      <c r="G66" s="48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75"/>
    </row>
    <row r="67" spans="1:19" s="43" customFormat="1" ht="18.75" x14ac:dyDescent="0.3">
      <c r="A67" s="44"/>
      <c r="B67" s="45"/>
      <c r="C67" s="45" t="s">
        <v>787</v>
      </c>
      <c r="D67" s="46"/>
      <c r="E67" s="45"/>
      <c r="F67" s="47"/>
      <c r="G67" s="48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75"/>
    </row>
    <row r="68" spans="1:19" s="43" customFormat="1" ht="18.75" x14ac:dyDescent="0.3">
      <c r="A68" s="44"/>
      <c r="B68" s="45"/>
      <c r="C68" s="45" t="s">
        <v>788</v>
      </c>
      <c r="D68" s="46"/>
      <c r="E68" s="45"/>
      <c r="F68" s="47"/>
      <c r="G68" s="48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75"/>
    </row>
    <row r="69" spans="1:19" s="43" customFormat="1" ht="18.75" x14ac:dyDescent="0.3">
      <c r="A69" s="44"/>
      <c r="B69" s="45"/>
      <c r="C69" s="45" t="s">
        <v>789</v>
      </c>
      <c r="D69" s="46"/>
      <c r="E69" s="45"/>
      <c r="F69" s="47"/>
      <c r="G69" s="48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5"/>
    </row>
    <row r="70" spans="1:19" s="43" customFormat="1" ht="18.75" x14ac:dyDescent="0.3">
      <c r="A70" s="44"/>
      <c r="B70" s="45"/>
      <c r="C70" s="45" t="s">
        <v>790</v>
      </c>
      <c r="D70" s="46"/>
      <c r="E70" s="45"/>
      <c r="F70" s="47"/>
      <c r="G70" s="48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75"/>
    </row>
    <row r="71" spans="1:19" s="43" customFormat="1" ht="18.75" x14ac:dyDescent="0.3">
      <c r="A71" s="44"/>
      <c r="B71" s="45"/>
      <c r="C71" s="45" t="s">
        <v>791</v>
      </c>
      <c r="D71" s="46"/>
      <c r="E71" s="45"/>
      <c r="F71" s="47"/>
      <c r="G71" s="48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75"/>
    </row>
    <row r="72" spans="1:19" s="43" customFormat="1" ht="18.75" x14ac:dyDescent="0.3">
      <c r="A72" s="44"/>
      <c r="B72" s="45"/>
      <c r="C72" s="45" t="s">
        <v>792</v>
      </c>
      <c r="D72" s="46"/>
      <c r="E72" s="45"/>
      <c r="F72" s="47"/>
      <c r="G72" s="48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75"/>
    </row>
    <row r="73" spans="1:19" s="43" customFormat="1" ht="18.75" x14ac:dyDescent="0.3">
      <c r="A73" s="44"/>
      <c r="B73" s="45"/>
      <c r="C73" s="45" t="s">
        <v>793</v>
      </c>
      <c r="D73" s="46"/>
      <c r="E73" s="45"/>
      <c r="F73" s="47"/>
      <c r="G73" s="48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75"/>
    </row>
    <row r="74" spans="1:19" s="43" customFormat="1" ht="18.75" x14ac:dyDescent="0.3">
      <c r="A74" s="44"/>
      <c r="B74" s="45"/>
      <c r="C74" s="45"/>
      <c r="D74" s="46"/>
      <c r="E74" s="45"/>
      <c r="F74" s="47"/>
      <c r="G74" s="48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75"/>
    </row>
    <row r="75" spans="1:19" s="43" customFormat="1" ht="18.75" x14ac:dyDescent="0.3">
      <c r="A75" s="44">
        <v>10</v>
      </c>
      <c r="B75" s="45" t="s">
        <v>794</v>
      </c>
      <c r="C75" s="45" t="s">
        <v>145</v>
      </c>
      <c r="D75" s="46">
        <v>4300</v>
      </c>
      <c r="E75" s="45" t="s">
        <v>22</v>
      </c>
      <c r="F75" s="47" t="s">
        <v>459</v>
      </c>
      <c r="G75" s="48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75"/>
    </row>
    <row r="76" spans="1:19" s="43" customFormat="1" ht="18.75" x14ac:dyDescent="0.3">
      <c r="A76" s="44"/>
      <c r="B76" s="45" t="s">
        <v>795</v>
      </c>
      <c r="C76" s="45" t="s">
        <v>798</v>
      </c>
      <c r="D76" s="46"/>
      <c r="E76" s="45"/>
      <c r="F76" s="47"/>
      <c r="G76" s="48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75"/>
    </row>
    <row r="77" spans="1:19" s="43" customFormat="1" ht="18.75" x14ac:dyDescent="0.3">
      <c r="A77" s="44"/>
      <c r="B77" s="45" t="s">
        <v>796</v>
      </c>
      <c r="C77" s="45" t="s">
        <v>173</v>
      </c>
      <c r="D77" s="46"/>
      <c r="E77" s="45"/>
      <c r="F77" s="47"/>
      <c r="G77" s="48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75"/>
    </row>
    <row r="78" spans="1:19" s="43" customFormat="1" ht="18.75" x14ac:dyDescent="0.3">
      <c r="A78" s="44"/>
      <c r="B78" s="45" t="s">
        <v>797</v>
      </c>
      <c r="C78" s="45" t="s">
        <v>799</v>
      </c>
      <c r="D78" s="46"/>
      <c r="E78" s="45"/>
      <c r="F78" s="47"/>
      <c r="G78" s="48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75"/>
    </row>
    <row r="79" spans="1:19" s="43" customFormat="1" ht="18.75" x14ac:dyDescent="0.3">
      <c r="A79" s="44"/>
      <c r="B79" s="45"/>
      <c r="C79" s="45" t="s">
        <v>789</v>
      </c>
      <c r="D79" s="46"/>
      <c r="E79" s="45"/>
      <c r="F79" s="47"/>
      <c r="G79" s="48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75"/>
    </row>
    <row r="80" spans="1:19" s="43" customFormat="1" ht="18.75" x14ac:dyDescent="0.3">
      <c r="A80" s="44"/>
      <c r="B80" s="45"/>
      <c r="C80" s="45" t="s">
        <v>790</v>
      </c>
      <c r="D80" s="46"/>
      <c r="E80" s="45"/>
      <c r="F80" s="47"/>
      <c r="G80" s="48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75"/>
    </row>
    <row r="81" spans="1:19" s="43" customFormat="1" ht="18.75" x14ac:dyDescent="0.3">
      <c r="A81" s="44"/>
      <c r="B81" s="45"/>
      <c r="C81" s="45" t="s">
        <v>791</v>
      </c>
      <c r="D81" s="46"/>
      <c r="E81" s="45"/>
      <c r="F81" s="47"/>
      <c r="G81" s="48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75"/>
    </row>
    <row r="82" spans="1:19" s="43" customFormat="1" ht="18.75" x14ac:dyDescent="0.3">
      <c r="A82" s="44"/>
      <c r="B82" s="45"/>
      <c r="C82" s="45" t="s">
        <v>792</v>
      </c>
      <c r="D82" s="46"/>
      <c r="E82" s="45"/>
      <c r="F82" s="47"/>
      <c r="G82" s="48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75"/>
    </row>
    <row r="83" spans="1:19" s="43" customFormat="1" ht="18.75" x14ac:dyDescent="0.3">
      <c r="A83" s="35"/>
      <c r="B83" s="49"/>
      <c r="C83" s="49" t="s">
        <v>800</v>
      </c>
      <c r="D83" s="61"/>
      <c r="E83" s="49"/>
      <c r="F83" s="50"/>
      <c r="G83" s="51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75"/>
    </row>
    <row r="84" spans="1:19" s="43" customFormat="1" ht="18.75" x14ac:dyDescent="0.3">
      <c r="A84" s="44">
        <v>11</v>
      </c>
      <c r="B84" s="45" t="s">
        <v>147</v>
      </c>
      <c r="C84" s="45" t="s">
        <v>746</v>
      </c>
      <c r="D84" s="46">
        <v>2500</v>
      </c>
      <c r="E84" s="45" t="s">
        <v>22</v>
      </c>
      <c r="F84" s="47" t="s">
        <v>459</v>
      </c>
      <c r="G84" s="48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75"/>
    </row>
    <row r="85" spans="1:19" s="43" customFormat="1" ht="18.75" x14ac:dyDescent="0.3">
      <c r="A85" s="44"/>
      <c r="B85" s="45"/>
      <c r="C85" s="45" t="s">
        <v>801</v>
      </c>
      <c r="D85" s="46"/>
      <c r="E85" s="45"/>
      <c r="F85" s="47"/>
      <c r="G85" s="48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75"/>
    </row>
    <row r="86" spans="1:19" s="43" customFormat="1" ht="18.75" x14ac:dyDescent="0.3">
      <c r="A86" s="44"/>
      <c r="B86" s="45"/>
      <c r="C86" s="45" t="s">
        <v>802</v>
      </c>
      <c r="D86" s="46"/>
      <c r="E86" s="45"/>
      <c r="F86" s="47"/>
      <c r="G86" s="48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75"/>
    </row>
    <row r="87" spans="1:19" s="43" customFormat="1" ht="18.75" x14ac:dyDescent="0.3">
      <c r="A87" s="44"/>
      <c r="B87" s="45"/>
      <c r="C87" s="45" t="s">
        <v>789</v>
      </c>
      <c r="D87" s="46"/>
      <c r="E87" s="45"/>
      <c r="F87" s="47"/>
      <c r="G87" s="48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75"/>
    </row>
    <row r="88" spans="1:19" s="43" customFormat="1" ht="18.75" x14ac:dyDescent="0.3">
      <c r="A88" s="44"/>
      <c r="B88" s="45"/>
      <c r="C88" s="45" t="s">
        <v>790</v>
      </c>
      <c r="D88" s="46"/>
      <c r="E88" s="45"/>
      <c r="F88" s="47"/>
      <c r="G88" s="48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75"/>
    </row>
    <row r="89" spans="1:19" s="43" customFormat="1" ht="18.75" x14ac:dyDescent="0.3">
      <c r="A89" s="44"/>
      <c r="B89" s="45"/>
      <c r="C89" s="45" t="s">
        <v>791</v>
      </c>
      <c r="D89" s="46"/>
      <c r="E89" s="45"/>
      <c r="F89" s="47"/>
      <c r="G89" s="48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75"/>
    </row>
    <row r="90" spans="1:19" s="43" customFormat="1" ht="18.75" x14ac:dyDescent="0.3">
      <c r="A90" s="44"/>
      <c r="B90" s="45"/>
      <c r="C90" s="45" t="s">
        <v>803</v>
      </c>
      <c r="D90" s="46"/>
      <c r="E90" s="45"/>
      <c r="F90" s="47"/>
      <c r="G90" s="48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75"/>
    </row>
    <row r="91" spans="1:19" s="43" customFormat="1" ht="18.75" x14ac:dyDescent="0.3">
      <c r="A91" s="44"/>
      <c r="B91" s="45"/>
      <c r="C91" s="45" t="s">
        <v>804</v>
      </c>
      <c r="D91" s="46"/>
      <c r="E91" s="45"/>
      <c r="F91" s="47"/>
      <c r="G91" s="48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75"/>
    </row>
    <row r="92" spans="1:19" s="43" customFormat="1" ht="18.75" x14ac:dyDescent="0.3">
      <c r="A92" s="44"/>
      <c r="B92" s="45"/>
      <c r="C92" s="45"/>
      <c r="D92" s="46"/>
      <c r="E92" s="45"/>
      <c r="F92" s="47"/>
      <c r="G92" s="48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75"/>
    </row>
    <row r="93" spans="1:19" s="43" customFormat="1" ht="18.75" x14ac:dyDescent="0.3">
      <c r="A93" s="44">
        <v>12</v>
      </c>
      <c r="B93" s="45" t="s">
        <v>172</v>
      </c>
      <c r="C93" s="45" t="s">
        <v>810</v>
      </c>
      <c r="D93" s="46">
        <v>11000</v>
      </c>
      <c r="E93" s="45" t="s">
        <v>22</v>
      </c>
      <c r="F93" s="47" t="s">
        <v>36</v>
      </c>
      <c r="G93" s="48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75"/>
    </row>
    <row r="94" spans="1:19" s="43" customFormat="1" ht="18.75" x14ac:dyDescent="0.3">
      <c r="A94" s="44"/>
      <c r="B94" s="45"/>
      <c r="C94" s="45" t="s">
        <v>811</v>
      </c>
      <c r="D94" s="46"/>
      <c r="E94" s="45"/>
      <c r="F94" s="47"/>
      <c r="G94" s="48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75"/>
    </row>
    <row r="95" spans="1:19" s="43" customFormat="1" ht="18.75" x14ac:dyDescent="0.3">
      <c r="A95" s="44"/>
      <c r="B95" s="45"/>
      <c r="C95" s="45" t="s">
        <v>784</v>
      </c>
      <c r="D95" s="46"/>
      <c r="E95" s="45"/>
      <c r="F95" s="47"/>
      <c r="G95" s="48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75"/>
    </row>
    <row r="96" spans="1:19" s="43" customFormat="1" ht="18.75" x14ac:dyDescent="0.3">
      <c r="A96" s="44"/>
      <c r="B96" s="45"/>
      <c r="C96" s="45" t="s">
        <v>778</v>
      </c>
      <c r="D96" s="46"/>
      <c r="E96" s="45"/>
      <c r="F96" s="47"/>
      <c r="G96" s="48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75"/>
    </row>
    <row r="97" spans="1:19" s="43" customFormat="1" ht="18.75" x14ac:dyDescent="0.3">
      <c r="A97" s="44"/>
      <c r="B97" s="45"/>
      <c r="C97" s="45"/>
      <c r="D97" s="46"/>
      <c r="E97" s="45"/>
      <c r="F97" s="47"/>
      <c r="G97" s="48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75"/>
    </row>
    <row r="98" spans="1:19" s="43" customFormat="1" ht="18.75" x14ac:dyDescent="0.3">
      <c r="A98" s="44">
        <v>13</v>
      </c>
      <c r="B98" s="45" t="s">
        <v>114</v>
      </c>
      <c r="C98" s="45" t="s">
        <v>746</v>
      </c>
      <c r="D98" s="46">
        <v>22000</v>
      </c>
      <c r="E98" s="45" t="s">
        <v>22</v>
      </c>
      <c r="F98" s="47" t="s">
        <v>36</v>
      </c>
      <c r="G98" s="48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75"/>
    </row>
    <row r="99" spans="1:19" s="43" customFormat="1" ht="18.75" x14ac:dyDescent="0.3">
      <c r="A99" s="44"/>
      <c r="B99" s="45"/>
      <c r="C99" s="45" t="s">
        <v>814</v>
      </c>
      <c r="D99" s="46"/>
      <c r="E99" s="45"/>
      <c r="F99" s="47"/>
      <c r="G99" s="48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75"/>
    </row>
    <row r="100" spans="1:19" s="43" customFormat="1" ht="18.75" x14ac:dyDescent="0.3">
      <c r="A100" s="44"/>
      <c r="B100" s="45"/>
      <c r="C100" s="45" t="s">
        <v>812</v>
      </c>
      <c r="D100" s="46"/>
      <c r="E100" s="45"/>
      <c r="F100" s="47"/>
      <c r="G100" s="48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75"/>
    </row>
    <row r="101" spans="1:19" s="43" customFormat="1" ht="18.75" x14ac:dyDescent="0.3">
      <c r="A101" s="44"/>
      <c r="B101" s="45"/>
      <c r="C101" s="45" t="s">
        <v>813</v>
      </c>
      <c r="D101" s="46"/>
      <c r="E101" s="45"/>
      <c r="F101" s="47"/>
      <c r="G101" s="48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75"/>
    </row>
    <row r="102" spans="1:19" s="43" customFormat="1" ht="18.75" x14ac:dyDescent="0.3">
      <c r="A102" s="35"/>
      <c r="B102" s="49"/>
      <c r="C102" s="49" t="s">
        <v>117</v>
      </c>
      <c r="D102" s="61"/>
      <c r="E102" s="49"/>
      <c r="F102" s="50"/>
      <c r="G102" s="51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75"/>
    </row>
    <row r="103" spans="1:19" s="43" customFormat="1" ht="18.75" x14ac:dyDescent="0.3">
      <c r="A103" s="44">
        <v>14</v>
      </c>
      <c r="B103" s="45" t="s">
        <v>815</v>
      </c>
      <c r="C103" s="45" t="s">
        <v>145</v>
      </c>
      <c r="D103" s="46">
        <v>8000</v>
      </c>
      <c r="E103" s="45" t="s">
        <v>22</v>
      </c>
      <c r="F103" s="47" t="s">
        <v>36</v>
      </c>
      <c r="G103" s="48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75"/>
    </row>
    <row r="104" spans="1:19" s="43" customFormat="1" ht="18.75" x14ac:dyDescent="0.3">
      <c r="A104" s="44"/>
      <c r="B104" s="45" t="s">
        <v>816</v>
      </c>
      <c r="C104" s="45" t="s">
        <v>820</v>
      </c>
      <c r="D104" s="46"/>
      <c r="E104" s="45"/>
      <c r="F104" s="47"/>
      <c r="G104" s="48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75"/>
    </row>
    <row r="105" spans="1:19" s="43" customFormat="1" ht="18.75" x14ac:dyDescent="0.3">
      <c r="A105" s="44"/>
      <c r="B105" s="45" t="s">
        <v>817</v>
      </c>
      <c r="C105" s="45" t="s">
        <v>821</v>
      </c>
      <c r="D105" s="46"/>
      <c r="E105" s="45"/>
      <c r="F105" s="47"/>
      <c r="G105" s="48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75"/>
    </row>
    <row r="106" spans="1:19" s="43" customFormat="1" ht="18.75" x14ac:dyDescent="0.3">
      <c r="A106" s="44"/>
      <c r="B106" s="45" t="s">
        <v>818</v>
      </c>
      <c r="C106" s="45" t="s">
        <v>822</v>
      </c>
      <c r="D106" s="46"/>
      <c r="E106" s="45"/>
      <c r="F106" s="47"/>
      <c r="G106" s="48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75"/>
    </row>
    <row r="107" spans="1:19" s="43" customFormat="1" ht="18.75" x14ac:dyDescent="0.3">
      <c r="A107" s="44"/>
      <c r="B107" s="45" t="s">
        <v>819</v>
      </c>
      <c r="C107" s="45" t="s">
        <v>113</v>
      </c>
      <c r="D107" s="46"/>
      <c r="E107" s="45"/>
      <c r="F107" s="47"/>
      <c r="G107" s="48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75"/>
    </row>
    <row r="108" spans="1:19" s="43" customFormat="1" ht="18.75" x14ac:dyDescent="0.3">
      <c r="A108" s="35"/>
      <c r="B108" s="49"/>
      <c r="C108" s="49"/>
      <c r="D108" s="61"/>
      <c r="E108" s="49"/>
      <c r="F108" s="50"/>
      <c r="G108" s="51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75"/>
    </row>
    <row r="109" spans="1:19" s="43" customFormat="1" ht="18.75" x14ac:dyDescent="0.3">
      <c r="A109" s="200" t="s">
        <v>23</v>
      </c>
      <c r="B109" s="200"/>
      <c r="C109" s="200"/>
      <c r="D109" s="52">
        <f>D103+D98+D93+D84+D75+D65+D60+D53+D46+D40+D35+D27+D16+D8</f>
        <v>215700</v>
      </c>
      <c r="E109" s="57"/>
      <c r="F109" s="58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75"/>
    </row>
    <row r="110" spans="1:19" s="43" customFormat="1" x14ac:dyDescent="0.35">
      <c r="A110" s="5"/>
      <c r="B110" s="1"/>
      <c r="C110" s="1"/>
      <c r="D110" s="26"/>
      <c r="E110" s="1"/>
      <c r="F110" s="5"/>
      <c r="S110" s="75"/>
    </row>
    <row r="111" spans="1:19" s="43" customFormat="1" x14ac:dyDescent="0.35">
      <c r="A111" s="5"/>
      <c r="B111" s="1"/>
      <c r="C111" s="1"/>
      <c r="D111" s="26"/>
      <c r="E111" s="1"/>
      <c r="F111" s="5"/>
      <c r="S111" s="75"/>
    </row>
  </sheetData>
  <mergeCells count="6">
    <mergeCell ref="A109:C109"/>
    <mergeCell ref="A1:R1"/>
    <mergeCell ref="A2:R2"/>
    <mergeCell ref="A3:R3"/>
    <mergeCell ref="G6:I6"/>
    <mergeCell ref="J6:R6"/>
  </mergeCells>
  <pageMargins left="0.23622047244094491" right="0.23622047244094491" top="0.74803149606299213" bottom="0.74803149606299213" header="0.31496062992125984" footer="0.31496062992125984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topLeftCell="C1" zoomScale="130" zoomScaleNormal="130" workbookViewId="0">
      <pane ySplit="7" topLeftCell="A96" activePane="bottomLeft" state="frozen"/>
      <selection activeCell="C1" sqref="C1"/>
      <selection pane="bottomLeft" activeCell="J73" sqref="J73"/>
    </sheetView>
  </sheetViews>
  <sheetFormatPr defaultRowHeight="21" x14ac:dyDescent="0.35"/>
  <cols>
    <col min="1" max="1" width="7.140625" style="5" customWidth="1"/>
    <col min="2" max="2" width="23.7109375" style="1" customWidth="1"/>
    <col min="3" max="3" width="25" style="1" customWidth="1"/>
    <col min="4" max="4" width="10.28515625" style="26" customWidth="1"/>
    <col min="5" max="5" width="11.7109375" style="1" customWidth="1"/>
    <col min="6" max="6" width="14" style="5" customWidth="1"/>
    <col min="7" max="18" width="4.28515625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107</v>
      </c>
      <c r="D4" s="27"/>
      <c r="F4" s="5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110</v>
      </c>
      <c r="D5" s="27"/>
      <c r="F5" s="5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30">
        <v>1</v>
      </c>
      <c r="B8" s="39" t="s">
        <v>823</v>
      </c>
      <c r="C8" s="39" t="s">
        <v>824</v>
      </c>
      <c r="D8" s="40">
        <v>10800</v>
      </c>
      <c r="E8" s="39" t="s">
        <v>22</v>
      </c>
      <c r="F8" s="41" t="s">
        <v>459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</row>
    <row r="9" spans="1:19" s="43" customFormat="1" ht="18.75" x14ac:dyDescent="0.3">
      <c r="A9" s="44"/>
      <c r="B9" s="45"/>
      <c r="C9" s="45" t="s">
        <v>825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826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827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828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829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45" t="s">
        <v>830</v>
      </c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/>
      <c r="B15" s="45"/>
      <c r="C15" s="89"/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>
        <v>2</v>
      </c>
      <c r="B16" s="45" t="s">
        <v>116</v>
      </c>
      <c r="C16" s="45" t="s">
        <v>831</v>
      </c>
      <c r="D16" s="46">
        <v>8400</v>
      </c>
      <c r="E16" s="45" t="s">
        <v>809</v>
      </c>
      <c r="F16" s="47" t="s">
        <v>459</v>
      </c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/>
      <c r="C17" s="45" t="s">
        <v>825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/>
      <c r="C18" s="45" t="s">
        <v>832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/>
      <c r="C19" s="45" t="s">
        <v>833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 t="s">
        <v>834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/>
      <c r="B21" s="45"/>
      <c r="C21" s="45" t="s">
        <v>835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/>
      <c r="C22" s="45" t="s">
        <v>836</v>
      </c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44"/>
      <c r="B23" s="45"/>
      <c r="C23" s="89"/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5"/>
    </row>
    <row r="24" spans="1:19" s="43" customFormat="1" ht="18.75" x14ac:dyDescent="0.3">
      <c r="A24" s="44"/>
      <c r="B24" s="45"/>
      <c r="C24" s="89"/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5"/>
    </row>
    <row r="25" spans="1:19" s="43" customFormat="1" ht="18.75" x14ac:dyDescent="0.3">
      <c r="A25" s="35"/>
      <c r="B25" s="49"/>
      <c r="C25" s="90"/>
      <c r="D25" s="61"/>
      <c r="E25" s="49"/>
      <c r="F25" s="50"/>
      <c r="G25" s="51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75"/>
    </row>
    <row r="26" spans="1:19" s="43" customFormat="1" ht="18.75" x14ac:dyDescent="0.3">
      <c r="A26" s="44">
        <v>3</v>
      </c>
      <c r="B26" s="45" t="s">
        <v>837</v>
      </c>
      <c r="C26" s="45" t="s">
        <v>838</v>
      </c>
      <c r="D26" s="46">
        <v>5500</v>
      </c>
      <c r="E26" s="45" t="s">
        <v>809</v>
      </c>
      <c r="F26" s="47" t="s">
        <v>459</v>
      </c>
      <c r="G26" s="48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75"/>
    </row>
    <row r="27" spans="1:19" s="43" customFormat="1" ht="18.75" x14ac:dyDescent="0.3">
      <c r="A27" s="44"/>
      <c r="B27" s="45"/>
      <c r="C27" s="45" t="s">
        <v>839</v>
      </c>
      <c r="D27" s="46"/>
      <c r="E27" s="45"/>
      <c r="F27" s="47"/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5"/>
    </row>
    <row r="28" spans="1:19" s="43" customFormat="1" ht="18.75" x14ac:dyDescent="0.3">
      <c r="A28" s="44"/>
      <c r="B28" s="45"/>
      <c r="C28" s="45" t="s">
        <v>784</v>
      </c>
      <c r="D28" s="46"/>
      <c r="E28" s="45"/>
      <c r="F28" s="47"/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5"/>
    </row>
    <row r="29" spans="1:19" s="43" customFormat="1" ht="18.75" x14ac:dyDescent="0.3">
      <c r="A29" s="44"/>
      <c r="B29" s="45"/>
      <c r="C29" s="45" t="s">
        <v>840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5"/>
    </row>
    <row r="30" spans="1:19" s="43" customFormat="1" ht="18.75" x14ac:dyDescent="0.3">
      <c r="A30" s="44"/>
      <c r="B30" s="45"/>
      <c r="C30" s="45" t="s">
        <v>139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5"/>
    </row>
    <row r="31" spans="1:19" s="43" customFormat="1" ht="18.75" x14ac:dyDescent="0.3">
      <c r="A31" s="44"/>
      <c r="B31" s="45"/>
      <c r="C31" s="45"/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5"/>
    </row>
    <row r="32" spans="1:19" s="43" customFormat="1" ht="18.75" x14ac:dyDescent="0.3">
      <c r="A32" s="44">
        <v>4</v>
      </c>
      <c r="B32" s="45" t="s">
        <v>841</v>
      </c>
      <c r="C32" s="45" t="s">
        <v>838</v>
      </c>
      <c r="D32" s="46">
        <v>3500</v>
      </c>
      <c r="E32" s="45" t="s">
        <v>809</v>
      </c>
      <c r="F32" s="47" t="s">
        <v>459</v>
      </c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5"/>
    </row>
    <row r="33" spans="1:19" s="43" customFormat="1" ht="18.75" x14ac:dyDescent="0.3">
      <c r="A33" s="44"/>
      <c r="B33" s="45"/>
      <c r="C33" s="45" t="s">
        <v>842</v>
      </c>
      <c r="D33" s="46"/>
      <c r="E33" s="45"/>
      <c r="F33" s="47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5"/>
    </row>
    <row r="34" spans="1:19" s="43" customFormat="1" ht="18.75" x14ac:dyDescent="0.3">
      <c r="A34" s="44"/>
      <c r="B34" s="45"/>
      <c r="C34" s="45" t="s">
        <v>843</v>
      </c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5"/>
    </row>
    <row r="35" spans="1:19" s="43" customFormat="1" ht="18.75" x14ac:dyDescent="0.3">
      <c r="A35" s="44"/>
      <c r="B35" s="45"/>
      <c r="C35" s="45" t="s">
        <v>844</v>
      </c>
      <c r="D35" s="46"/>
      <c r="E35" s="45"/>
      <c r="F35" s="47"/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5"/>
    </row>
    <row r="36" spans="1:19" s="43" customFormat="1" ht="18.75" x14ac:dyDescent="0.3">
      <c r="A36" s="44"/>
      <c r="B36" s="45"/>
      <c r="C36" s="45" t="s">
        <v>845</v>
      </c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5"/>
    </row>
    <row r="37" spans="1:19" s="43" customFormat="1" ht="18.75" x14ac:dyDescent="0.3">
      <c r="A37" s="44"/>
      <c r="B37" s="45"/>
      <c r="C37" s="45" t="s">
        <v>846</v>
      </c>
      <c r="D37" s="46"/>
      <c r="E37" s="45"/>
      <c r="F37" s="47"/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5"/>
    </row>
    <row r="38" spans="1:19" s="43" customFormat="1" ht="18.75" x14ac:dyDescent="0.3">
      <c r="A38" s="44"/>
      <c r="B38" s="45"/>
      <c r="C38" s="45"/>
      <c r="D38" s="46"/>
      <c r="E38" s="45"/>
      <c r="F38" s="47"/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75"/>
    </row>
    <row r="39" spans="1:19" s="43" customFormat="1" ht="18.75" x14ac:dyDescent="0.3">
      <c r="A39" s="44"/>
      <c r="B39" s="45"/>
      <c r="C39" s="45"/>
      <c r="D39" s="46"/>
      <c r="E39" s="45"/>
      <c r="F39" s="47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75"/>
    </row>
    <row r="40" spans="1:19" s="43" customFormat="1" ht="18.75" x14ac:dyDescent="0.3">
      <c r="A40" s="44"/>
      <c r="B40" s="45"/>
      <c r="C40" s="45"/>
      <c r="D40" s="46"/>
      <c r="E40" s="45"/>
      <c r="F40" s="47"/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75"/>
    </row>
    <row r="41" spans="1:19" s="43" customFormat="1" ht="18.75" x14ac:dyDescent="0.3">
      <c r="A41" s="44"/>
      <c r="B41" s="45"/>
      <c r="C41" s="45"/>
      <c r="D41" s="46"/>
      <c r="E41" s="45"/>
      <c r="F41" s="47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75"/>
    </row>
    <row r="42" spans="1:19" s="43" customFormat="1" ht="18.75" x14ac:dyDescent="0.3">
      <c r="A42" s="44"/>
      <c r="B42" s="45"/>
      <c r="C42" s="45"/>
      <c r="D42" s="46"/>
      <c r="E42" s="45"/>
      <c r="F42" s="47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5"/>
    </row>
    <row r="43" spans="1:19" s="43" customFormat="1" ht="18.75" x14ac:dyDescent="0.3">
      <c r="A43" s="35"/>
      <c r="B43" s="49"/>
      <c r="C43" s="49"/>
      <c r="D43" s="61"/>
      <c r="E43" s="49"/>
      <c r="F43" s="50"/>
      <c r="G43" s="51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75"/>
    </row>
    <row r="44" spans="1:19" s="43" customFormat="1" ht="18.75" x14ac:dyDescent="0.3">
      <c r="A44" s="44">
        <v>5</v>
      </c>
      <c r="B44" s="45" t="s">
        <v>111</v>
      </c>
      <c r="C44" s="45" t="s">
        <v>140</v>
      </c>
      <c r="D44" s="46">
        <v>2000</v>
      </c>
      <c r="E44" s="45" t="s">
        <v>809</v>
      </c>
      <c r="F44" s="47" t="s">
        <v>459</v>
      </c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75"/>
    </row>
    <row r="45" spans="1:19" s="43" customFormat="1" ht="18.75" x14ac:dyDescent="0.3">
      <c r="A45" s="44"/>
      <c r="B45" s="45"/>
      <c r="C45" s="45" t="s">
        <v>141</v>
      </c>
      <c r="D45" s="46"/>
      <c r="E45" s="45"/>
      <c r="F45" s="47"/>
      <c r="G45" s="48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75"/>
    </row>
    <row r="46" spans="1:19" s="43" customFormat="1" ht="18.75" x14ac:dyDescent="0.3">
      <c r="A46" s="44"/>
      <c r="B46" s="45"/>
      <c r="C46" s="45" t="s">
        <v>142</v>
      </c>
      <c r="D46" s="46"/>
      <c r="E46" s="45"/>
      <c r="F46" s="47"/>
      <c r="G46" s="4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5"/>
    </row>
    <row r="47" spans="1:19" s="43" customFormat="1" ht="18.75" x14ac:dyDescent="0.3">
      <c r="A47" s="44"/>
      <c r="B47" s="45"/>
      <c r="C47" s="45" t="s">
        <v>847</v>
      </c>
      <c r="D47" s="46"/>
      <c r="E47" s="45"/>
      <c r="F47" s="47"/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5"/>
    </row>
    <row r="48" spans="1:19" s="43" customFormat="1" ht="18.75" x14ac:dyDescent="0.3">
      <c r="A48" s="44"/>
      <c r="B48" s="45"/>
      <c r="C48" s="45" t="s">
        <v>848</v>
      </c>
      <c r="D48" s="46"/>
      <c r="E48" s="45"/>
      <c r="F48" s="47"/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5"/>
    </row>
    <row r="49" spans="1:19" s="43" customFormat="1" ht="18.75" x14ac:dyDescent="0.3">
      <c r="A49" s="44"/>
      <c r="B49" s="45"/>
      <c r="C49" s="45" t="s">
        <v>849</v>
      </c>
      <c r="D49" s="46"/>
      <c r="E49" s="45"/>
      <c r="F49" s="47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5"/>
    </row>
    <row r="50" spans="1:19" s="43" customFormat="1" ht="18.75" x14ac:dyDescent="0.3">
      <c r="A50" s="44"/>
      <c r="B50" s="45"/>
      <c r="C50" s="45" t="s">
        <v>850</v>
      </c>
      <c r="D50" s="46"/>
      <c r="E50" s="45"/>
      <c r="F50" s="47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5"/>
    </row>
    <row r="51" spans="1:19" s="43" customFormat="1" ht="18.75" x14ac:dyDescent="0.3">
      <c r="A51" s="44"/>
      <c r="B51" s="45"/>
      <c r="C51" s="45"/>
      <c r="D51" s="46"/>
      <c r="E51" s="45"/>
      <c r="F51" s="47"/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5"/>
    </row>
    <row r="52" spans="1:19" s="43" customFormat="1" ht="18.75" x14ac:dyDescent="0.3">
      <c r="A52" s="44">
        <v>6</v>
      </c>
      <c r="B52" s="45" t="s">
        <v>118</v>
      </c>
      <c r="C52" s="45" t="s">
        <v>775</v>
      </c>
      <c r="D52" s="46">
        <v>1200</v>
      </c>
      <c r="E52" s="45" t="s">
        <v>809</v>
      </c>
      <c r="F52" s="47" t="s">
        <v>459</v>
      </c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5"/>
    </row>
    <row r="53" spans="1:19" s="43" customFormat="1" ht="18.75" x14ac:dyDescent="0.3">
      <c r="A53" s="44"/>
      <c r="B53" s="45"/>
      <c r="C53" s="45" t="s">
        <v>851</v>
      </c>
      <c r="D53" s="46"/>
      <c r="E53" s="45"/>
      <c r="F53" s="47"/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5"/>
    </row>
    <row r="54" spans="1:19" s="43" customFormat="1" ht="18.75" x14ac:dyDescent="0.3">
      <c r="A54" s="44"/>
      <c r="B54" s="45"/>
      <c r="C54" s="45" t="s">
        <v>852</v>
      </c>
      <c r="D54" s="46"/>
      <c r="E54" s="45"/>
      <c r="F54" s="47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5"/>
    </row>
    <row r="55" spans="1:19" s="43" customFormat="1" ht="18.75" x14ac:dyDescent="0.3">
      <c r="A55" s="44"/>
      <c r="B55" s="45"/>
      <c r="C55" s="45" t="s">
        <v>853</v>
      </c>
      <c r="D55" s="46"/>
      <c r="E55" s="45"/>
      <c r="F55" s="47"/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5"/>
    </row>
    <row r="56" spans="1:19" s="43" customFormat="1" ht="18.75" x14ac:dyDescent="0.3">
      <c r="A56" s="44"/>
      <c r="B56" s="45"/>
      <c r="C56" s="45" t="s">
        <v>854</v>
      </c>
      <c r="D56" s="46"/>
      <c r="E56" s="45"/>
      <c r="F56" s="47"/>
      <c r="G56" s="48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5"/>
    </row>
    <row r="57" spans="1:19" s="43" customFormat="1" ht="18.75" x14ac:dyDescent="0.3">
      <c r="A57" s="44"/>
      <c r="B57" s="45"/>
      <c r="C57" s="45" t="s">
        <v>855</v>
      </c>
      <c r="D57" s="46"/>
      <c r="E57" s="45"/>
      <c r="F57" s="47"/>
      <c r="G57" s="4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5"/>
    </row>
    <row r="58" spans="1:19" s="43" customFormat="1" ht="18.75" x14ac:dyDescent="0.3">
      <c r="A58" s="44"/>
      <c r="B58" s="45"/>
      <c r="C58" s="45" t="s">
        <v>856</v>
      </c>
      <c r="D58" s="46"/>
      <c r="E58" s="45"/>
      <c r="F58" s="47"/>
      <c r="G58" s="48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5"/>
    </row>
    <row r="59" spans="1:19" s="43" customFormat="1" ht="18.75" x14ac:dyDescent="0.3">
      <c r="A59" s="44"/>
      <c r="B59" s="45"/>
      <c r="C59" s="45" t="s">
        <v>857</v>
      </c>
      <c r="D59" s="46"/>
      <c r="E59" s="45"/>
      <c r="F59" s="47"/>
      <c r="G59" s="48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5"/>
    </row>
    <row r="60" spans="1:19" s="43" customFormat="1" ht="18.75" x14ac:dyDescent="0.3">
      <c r="A60" s="44"/>
      <c r="B60" s="45"/>
      <c r="C60" s="45" t="s">
        <v>858</v>
      </c>
      <c r="D60" s="46"/>
      <c r="E60" s="45"/>
      <c r="F60" s="47"/>
      <c r="G60" s="48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5"/>
    </row>
    <row r="61" spans="1:19" s="43" customFormat="1" ht="18.75" x14ac:dyDescent="0.3">
      <c r="A61" s="35"/>
      <c r="B61" s="49"/>
      <c r="C61" s="49" t="s">
        <v>859</v>
      </c>
      <c r="D61" s="61"/>
      <c r="E61" s="49"/>
      <c r="F61" s="50"/>
      <c r="G61" s="51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75"/>
    </row>
    <row r="62" spans="1:19" s="43" customFormat="1" ht="18.75" x14ac:dyDescent="0.3">
      <c r="A62" s="44"/>
      <c r="B62" s="45"/>
      <c r="C62" s="45" t="s">
        <v>860</v>
      </c>
      <c r="D62" s="46"/>
      <c r="E62" s="45"/>
      <c r="F62" s="47"/>
      <c r="G62" s="48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5"/>
    </row>
    <row r="63" spans="1:19" s="43" customFormat="1" ht="18.75" x14ac:dyDescent="0.3">
      <c r="A63" s="44"/>
      <c r="B63" s="45"/>
      <c r="C63" s="45" t="s">
        <v>861</v>
      </c>
      <c r="D63" s="46"/>
      <c r="E63" s="45"/>
      <c r="F63" s="47"/>
      <c r="G63" s="4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5"/>
    </row>
    <row r="64" spans="1:19" s="43" customFormat="1" ht="18.75" x14ac:dyDescent="0.3">
      <c r="A64" s="44"/>
      <c r="B64" s="45"/>
      <c r="C64" s="45"/>
      <c r="D64" s="46"/>
      <c r="E64" s="45"/>
      <c r="F64" s="47"/>
      <c r="G64" s="48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75"/>
    </row>
    <row r="65" spans="1:19" s="43" customFormat="1" ht="18.75" x14ac:dyDescent="0.3">
      <c r="A65" s="44">
        <v>7</v>
      </c>
      <c r="B65" s="45" t="s">
        <v>862</v>
      </c>
      <c r="C65" s="45" t="s">
        <v>863</v>
      </c>
      <c r="D65" s="46">
        <v>3400</v>
      </c>
      <c r="E65" s="45" t="s">
        <v>809</v>
      </c>
      <c r="F65" s="47" t="s">
        <v>459</v>
      </c>
      <c r="G65" s="48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75"/>
    </row>
    <row r="66" spans="1:19" s="43" customFormat="1" ht="18.75" x14ac:dyDescent="0.3">
      <c r="A66" s="44"/>
      <c r="B66" s="45"/>
      <c r="C66" s="45" t="s">
        <v>748</v>
      </c>
      <c r="D66" s="46"/>
      <c r="E66" s="45"/>
      <c r="F66" s="47"/>
      <c r="G66" s="48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75"/>
    </row>
    <row r="67" spans="1:19" s="43" customFormat="1" ht="18.75" x14ac:dyDescent="0.3">
      <c r="A67" s="44"/>
      <c r="B67" s="45"/>
      <c r="C67" s="45" t="s">
        <v>864</v>
      </c>
      <c r="D67" s="46"/>
      <c r="E67" s="45"/>
      <c r="F67" s="47"/>
      <c r="G67" s="48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75"/>
    </row>
    <row r="68" spans="1:19" s="43" customFormat="1" ht="18.75" x14ac:dyDescent="0.3">
      <c r="A68" s="44"/>
      <c r="B68" s="45"/>
      <c r="C68" s="45" t="s">
        <v>865</v>
      </c>
      <c r="D68" s="46"/>
      <c r="E68" s="45"/>
      <c r="F68" s="47"/>
      <c r="G68" s="48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75"/>
    </row>
    <row r="69" spans="1:19" s="43" customFormat="1" ht="18.75" x14ac:dyDescent="0.3">
      <c r="A69" s="44"/>
      <c r="B69" s="45"/>
      <c r="C69" s="45" t="s">
        <v>866</v>
      </c>
      <c r="D69" s="46"/>
      <c r="E69" s="45"/>
      <c r="F69" s="47"/>
      <c r="G69" s="48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5"/>
    </row>
    <row r="70" spans="1:19" s="43" customFormat="1" ht="18.75" x14ac:dyDescent="0.3">
      <c r="A70" s="44"/>
      <c r="B70" s="45"/>
      <c r="C70" s="45" t="s">
        <v>867</v>
      </c>
      <c r="D70" s="46"/>
      <c r="E70" s="45"/>
      <c r="F70" s="47"/>
      <c r="G70" s="48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75"/>
    </row>
    <row r="71" spans="1:19" s="43" customFormat="1" ht="18.75" x14ac:dyDescent="0.3">
      <c r="A71" s="44"/>
      <c r="B71" s="45"/>
      <c r="C71" s="45" t="s">
        <v>868</v>
      </c>
      <c r="D71" s="46"/>
      <c r="E71" s="45"/>
      <c r="F71" s="47"/>
      <c r="G71" s="48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75"/>
    </row>
    <row r="72" spans="1:19" s="43" customFormat="1" ht="18.75" x14ac:dyDescent="0.3">
      <c r="A72" s="44"/>
      <c r="B72" s="45"/>
      <c r="C72" s="45"/>
      <c r="D72" s="46"/>
      <c r="E72" s="45"/>
      <c r="F72" s="47"/>
      <c r="G72" s="48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75"/>
    </row>
    <row r="73" spans="1:19" s="43" customFormat="1" ht="18.75" x14ac:dyDescent="0.3">
      <c r="A73" s="44">
        <v>8</v>
      </c>
      <c r="B73" s="45" t="s">
        <v>869</v>
      </c>
      <c r="C73" s="45" t="s">
        <v>870</v>
      </c>
      <c r="D73" s="46">
        <v>7000</v>
      </c>
      <c r="E73" s="45" t="s">
        <v>809</v>
      </c>
      <c r="F73" s="47" t="s">
        <v>459</v>
      </c>
      <c r="G73" s="48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75"/>
    </row>
    <row r="74" spans="1:19" s="43" customFormat="1" ht="18.75" x14ac:dyDescent="0.3">
      <c r="A74" s="44"/>
      <c r="B74" s="45"/>
      <c r="C74" s="45" t="s">
        <v>871</v>
      </c>
      <c r="D74" s="46"/>
      <c r="E74" s="45"/>
      <c r="F74" s="47"/>
      <c r="G74" s="48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75"/>
    </row>
    <row r="75" spans="1:19" s="43" customFormat="1" ht="18.75" x14ac:dyDescent="0.3">
      <c r="A75" s="44"/>
      <c r="B75" s="45"/>
      <c r="C75" s="45" t="s">
        <v>872</v>
      </c>
      <c r="D75" s="46"/>
      <c r="E75" s="45"/>
      <c r="F75" s="47"/>
      <c r="G75" s="48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75"/>
    </row>
    <row r="76" spans="1:19" s="43" customFormat="1" ht="18.75" x14ac:dyDescent="0.3">
      <c r="A76" s="44"/>
      <c r="B76" s="45"/>
      <c r="C76" s="45" t="s">
        <v>873</v>
      </c>
      <c r="D76" s="46"/>
      <c r="E76" s="45"/>
      <c r="F76" s="47"/>
      <c r="G76" s="48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75"/>
    </row>
    <row r="77" spans="1:19" s="43" customFormat="1" ht="18.75" x14ac:dyDescent="0.3">
      <c r="A77" s="35"/>
      <c r="B77" s="49"/>
      <c r="C77" s="49"/>
      <c r="D77" s="61"/>
      <c r="E77" s="49"/>
      <c r="F77" s="50"/>
      <c r="G77" s="51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75"/>
    </row>
    <row r="78" spans="1:19" s="43" customFormat="1" ht="18.75" x14ac:dyDescent="0.3">
      <c r="A78" s="214" t="s">
        <v>23</v>
      </c>
      <c r="B78" s="215"/>
      <c r="C78" s="216"/>
      <c r="D78" s="60">
        <f>D73+D65+D52+D44+D32+D26+D16+D8</f>
        <v>41800</v>
      </c>
      <c r="E78" s="57"/>
      <c r="F78" s="58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75"/>
    </row>
  </sheetData>
  <mergeCells count="6">
    <mergeCell ref="A78:C78"/>
    <mergeCell ref="A1:R1"/>
    <mergeCell ref="A2:R2"/>
    <mergeCell ref="A3:R3"/>
    <mergeCell ref="G6:I6"/>
    <mergeCell ref="J6:R6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workbookViewId="0">
      <pane ySplit="7" topLeftCell="A32" activePane="bottomLeft" state="frozen"/>
      <selection pane="bottomLeft" activeCell="D40" sqref="D40"/>
    </sheetView>
  </sheetViews>
  <sheetFormatPr defaultRowHeight="21" x14ac:dyDescent="0.35"/>
  <cols>
    <col min="1" max="1" width="7.140625" style="154" customWidth="1"/>
    <col min="2" max="2" width="23.7109375" style="1" customWidth="1"/>
    <col min="3" max="3" width="25" style="1" customWidth="1"/>
    <col min="4" max="4" width="10.28515625" style="26" customWidth="1"/>
    <col min="5" max="5" width="11.7109375" style="1" customWidth="1"/>
    <col min="6" max="6" width="14" style="154" customWidth="1"/>
    <col min="7" max="18" width="4.28515625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107</v>
      </c>
      <c r="D4" s="27"/>
      <c r="F4" s="155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125</v>
      </c>
      <c r="D5" s="27"/>
      <c r="F5" s="15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30">
        <v>1</v>
      </c>
      <c r="B8" s="39" t="s">
        <v>874</v>
      </c>
      <c r="C8" s="39" t="s">
        <v>140</v>
      </c>
      <c r="D8" s="40">
        <v>4000</v>
      </c>
      <c r="E8" s="39" t="s">
        <v>22</v>
      </c>
      <c r="F8" s="41" t="s">
        <v>40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</row>
    <row r="9" spans="1:19" s="43" customFormat="1" ht="18.75" x14ac:dyDescent="0.3">
      <c r="A9" s="44"/>
      <c r="B9" s="45"/>
      <c r="C9" s="45" t="s">
        <v>120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875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876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877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778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45"/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>
        <v>2</v>
      </c>
      <c r="B15" s="45" t="s">
        <v>119</v>
      </c>
      <c r="C15" s="45" t="s">
        <v>775</v>
      </c>
      <c r="D15" s="46">
        <v>3000</v>
      </c>
      <c r="E15" s="45" t="s">
        <v>809</v>
      </c>
      <c r="F15" s="47" t="s">
        <v>40</v>
      </c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/>
      <c r="B16" s="45"/>
      <c r="C16" s="45" t="s">
        <v>878</v>
      </c>
      <c r="D16" s="46"/>
      <c r="E16" s="45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/>
      <c r="C17" s="45" t="s">
        <v>879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/>
      <c r="C18" s="45" t="s">
        <v>880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/>
      <c r="C19" s="45" t="s">
        <v>881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 t="s">
        <v>882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/>
      <c r="B21" s="45"/>
      <c r="C21" s="45" t="s">
        <v>142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/>
      <c r="C22" s="89"/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44"/>
      <c r="B23" s="45"/>
      <c r="C23" s="89"/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5"/>
    </row>
    <row r="24" spans="1:19" s="43" customFormat="1" ht="18.75" x14ac:dyDescent="0.3">
      <c r="A24" s="44"/>
      <c r="B24" s="45"/>
      <c r="C24" s="89"/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5"/>
    </row>
    <row r="25" spans="1:19" s="43" customFormat="1" ht="18.75" x14ac:dyDescent="0.3">
      <c r="A25" s="35"/>
      <c r="B25" s="49"/>
      <c r="C25" s="90"/>
      <c r="D25" s="61"/>
      <c r="E25" s="49"/>
      <c r="F25" s="50"/>
      <c r="G25" s="51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75"/>
    </row>
    <row r="26" spans="1:19" s="43" customFormat="1" ht="18.75" x14ac:dyDescent="0.3">
      <c r="A26" s="44">
        <v>3</v>
      </c>
      <c r="B26" s="45" t="s">
        <v>121</v>
      </c>
      <c r="C26" s="45" t="s">
        <v>775</v>
      </c>
      <c r="D26" s="46">
        <v>6000</v>
      </c>
      <c r="E26" s="45" t="s">
        <v>809</v>
      </c>
      <c r="F26" s="47" t="s">
        <v>40</v>
      </c>
      <c r="G26" s="48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75"/>
    </row>
    <row r="27" spans="1:19" s="43" customFormat="1" ht="18.75" x14ac:dyDescent="0.3">
      <c r="A27" s="44"/>
      <c r="B27" s="45"/>
      <c r="C27" s="45" t="s">
        <v>883</v>
      </c>
      <c r="D27" s="46"/>
      <c r="E27" s="45"/>
      <c r="F27" s="47"/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5"/>
    </row>
    <row r="28" spans="1:19" s="43" customFormat="1" ht="18.75" x14ac:dyDescent="0.3">
      <c r="A28" s="44"/>
      <c r="B28" s="45"/>
      <c r="C28" s="45" t="s">
        <v>884</v>
      </c>
      <c r="D28" s="46"/>
      <c r="E28" s="45"/>
      <c r="F28" s="47"/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5"/>
    </row>
    <row r="29" spans="1:19" s="43" customFormat="1" ht="18.75" x14ac:dyDescent="0.3">
      <c r="A29" s="44"/>
      <c r="B29" s="45"/>
      <c r="C29" s="45" t="s">
        <v>885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5"/>
    </row>
    <row r="30" spans="1:19" s="43" customFormat="1" ht="18.75" x14ac:dyDescent="0.3">
      <c r="A30" s="44"/>
      <c r="B30" s="45"/>
      <c r="C30" s="45" t="s">
        <v>142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5"/>
    </row>
    <row r="31" spans="1:19" s="43" customFormat="1" ht="18.75" x14ac:dyDescent="0.3">
      <c r="A31" s="44"/>
      <c r="B31" s="45"/>
      <c r="C31" s="45"/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5"/>
    </row>
    <row r="32" spans="1:19" s="43" customFormat="1" ht="18.75" x14ac:dyDescent="0.3">
      <c r="A32" s="44">
        <v>4</v>
      </c>
      <c r="B32" s="45" t="s">
        <v>172</v>
      </c>
      <c r="C32" s="45" t="s">
        <v>810</v>
      </c>
      <c r="D32" s="46">
        <v>5500</v>
      </c>
      <c r="E32" s="45" t="s">
        <v>809</v>
      </c>
      <c r="F32" s="47" t="s">
        <v>40</v>
      </c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5"/>
    </row>
    <row r="33" spans="1:19" s="43" customFormat="1" ht="18.75" x14ac:dyDescent="0.3">
      <c r="A33" s="44"/>
      <c r="B33" s="45"/>
      <c r="C33" s="45" t="s">
        <v>886</v>
      </c>
      <c r="D33" s="46"/>
      <c r="E33" s="45"/>
      <c r="F33" s="47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5"/>
    </row>
    <row r="34" spans="1:19" s="43" customFormat="1" ht="18.75" x14ac:dyDescent="0.3">
      <c r="A34" s="44"/>
      <c r="B34" s="45"/>
      <c r="C34" s="45" t="s">
        <v>887</v>
      </c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5"/>
    </row>
    <row r="35" spans="1:19" s="43" customFormat="1" ht="18.75" x14ac:dyDescent="0.3">
      <c r="A35" s="44"/>
      <c r="B35" s="45"/>
      <c r="C35" s="45" t="s">
        <v>888</v>
      </c>
      <c r="D35" s="46"/>
      <c r="E35" s="45"/>
      <c r="F35" s="47"/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5"/>
    </row>
    <row r="36" spans="1:19" s="43" customFormat="1" ht="18.75" x14ac:dyDescent="0.3">
      <c r="A36" s="44"/>
      <c r="B36" s="45"/>
      <c r="C36" s="45" t="s">
        <v>889</v>
      </c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5"/>
    </row>
    <row r="37" spans="1:19" s="43" customFormat="1" ht="18.75" x14ac:dyDescent="0.3">
      <c r="A37" s="44"/>
      <c r="B37" s="45"/>
      <c r="C37" s="45" t="s">
        <v>890</v>
      </c>
      <c r="D37" s="46"/>
      <c r="E37" s="45"/>
      <c r="F37" s="47"/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5"/>
    </row>
    <row r="38" spans="1:19" s="43" customFormat="1" ht="18.75" x14ac:dyDescent="0.3">
      <c r="A38" s="35"/>
      <c r="B38" s="49"/>
      <c r="C38" s="49" t="s">
        <v>143</v>
      </c>
      <c r="D38" s="61"/>
      <c r="E38" s="49"/>
      <c r="F38" s="50"/>
      <c r="G38" s="51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75"/>
    </row>
    <row r="39" spans="1:19" s="43" customFormat="1" ht="18.75" x14ac:dyDescent="0.3">
      <c r="A39" s="214" t="s">
        <v>23</v>
      </c>
      <c r="B39" s="215"/>
      <c r="C39" s="216"/>
      <c r="D39" s="60">
        <f>D32+D26+D15+D8</f>
        <v>18500</v>
      </c>
      <c r="E39" s="57"/>
      <c r="F39" s="58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75"/>
    </row>
  </sheetData>
  <mergeCells count="6">
    <mergeCell ref="A39:C39"/>
    <mergeCell ref="A1:R1"/>
    <mergeCell ref="A2:R2"/>
    <mergeCell ref="A3:R3"/>
    <mergeCell ref="G6:I6"/>
    <mergeCell ref="J6:R6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4"/>
  <sheetViews>
    <sheetView topLeftCell="A37" zoomScale="120" zoomScaleNormal="120" workbookViewId="0">
      <selection activeCell="B49" sqref="B49"/>
    </sheetView>
  </sheetViews>
  <sheetFormatPr defaultRowHeight="21" x14ac:dyDescent="0.35"/>
  <cols>
    <col min="1" max="1" width="5.85546875" style="5" customWidth="1"/>
    <col min="2" max="2" width="25.85546875" style="1" customWidth="1"/>
    <col min="3" max="3" width="26.42578125" style="1" customWidth="1"/>
    <col min="4" max="4" width="10.5703125" style="26" customWidth="1"/>
    <col min="5" max="5" width="11.42578125" style="1" customWidth="1"/>
    <col min="6" max="6" width="12.28515625" style="150" customWidth="1"/>
    <col min="7" max="18" width="4" style="1" customWidth="1"/>
    <col min="19" max="16384" width="9.140625" style="1"/>
  </cols>
  <sheetData>
    <row r="1" spans="1:18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8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8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8" s="23" customFormat="1" x14ac:dyDescent="0.35">
      <c r="A4" s="23" t="s">
        <v>56</v>
      </c>
      <c r="D4" s="27"/>
      <c r="F4" s="91"/>
    </row>
    <row r="5" spans="1:18" s="23" customFormat="1" x14ac:dyDescent="0.35">
      <c r="A5" s="23" t="s">
        <v>123</v>
      </c>
      <c r="D5" s="27"/>
      <c r="F5" s="91"/>
    </row>
    <row r="6" spans="1:18" s="23" customFormat="1" ht="9.75" customHeight="1" x14ac:dyDescent="0.35">
      <c r="D6" s="27"/>
      <c r="F6" s="91"/>
    </row>
    <row r="7" spans="1:18" s="33" customFormat="1" ht="18.75" x14ac:dyDescent="0.3">
      <c r="A7" s="29" t="s">
        <v>1</v>
      </c>
      <c r="B7" s="30" t="s">
        <v>3</v>
      </c>
      <c r="C7" s="31" t="s">
        <v>4</v>
      </c>
      <c r="D7" s="32" t="s">
        <v>5</v>
      </c>
      <c r="E7" s="31" t="s">
        <v>6</v>
      </c>
      <c r="F7" s="30" t="s">
        <v>8</v>
      </c>
      <c r="G7" s="200" t="s">
        <v>129</v>
      </c>
      <c r="H7" s="200"/>
      <c r="I7" s="200"/>
      <c r="J7" s="200" t="s">
        <v>130</v>
      </c>
      <c r="K7" s="200"/>
      <c r="L7" s="200"/>
      <c r="M7" s="200"/>
      <c r="N7" s="200"/>
      <c r="O7" s="200"/>
      <c r="P7" s="200"/>
      <c r="Q7" s="200"/>
      <c r="R7" s="200"/>
    </row>
    <row r="8" spans="1:18" s="33" customFormat="1" ht="18.75" x14ac:dyDescent="0.3">
      <c r="A8" s="34" t="s">
        <v>2</v>
      </c>
      <c r="B8" s="35"/>
      <c r="C8" s="36" t="s">
        <v>3</v>
      </c>
      <c r="D8" s="37" t="s">
        <v>9</v>
      </c>
      <c r="E8" s="36" t="s">
        <v>7</v>
      </c>
      <c r="F8" s="147"/>
      <c r="G8" s="65" t="s">
        <v>10</v>
      </c>
      <c r="H8" s="65" t="s">
        <v>11</v>
      </c>
      <c r="I8" s="65" t="s">
        <v>12</v>
      </c>
      <c r="J8" s="65" t="s">
        <v>13</v>
      </c>
      <c r="K8" s="65" t="s">
        <v>14</v>
      </c>
      <c r="L8" s="65" t="s">
        <v>15</v>
      </c>
      <c r="M8" s="65" t="s">
        <v>16</v>
      </c>
      <c r="N8" s="65" t="s">
        <v>17</v>
      </c>
      <c r="O8" s="65" t="s">
        <v>18</v>
      </c>
      <c r="P8" s="65" t="s">
        <v>19</v>
      </c>
      <c r="Q8" s="65" t="s">
        <v>20</v>
      </c>
      <c r="R8" s="38" t="s">
        <v>21</v>
      </c>
    </row>
    <row r="9" spans="1:18" s="43" customFormat="1" ht="18.75" x14ac:dyDescent="0.3">
      <c r="A9" s="30">
        <v>1</v>
      </c>
      <c r="B9" s="39" t="s">
        <v>58</v>
      </c>
      <c r="C9" s="39" t="s">
        <v>186</v>
      </c>
      <c r="D9" s="55">
        <v>180000</v>
      </c>
      <c r="E9" s="41" t="s">
        <v>22</v>
      </c>
      <c r="F9" s="146" t="s">
        <v>105</v>
      </c>
      <c r="G9" s="42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43" customFormat="1" ht="18.75" x14ac:dyDescent="0.3">
      <c r="A10" s="44"/>
      <c r="B10" s="45" t="s">
        <v>185</v>
      </c>
      <c r="C10" s="45" t="s">
        <v>57</v>
      </c>
      <c r="D10" s="56"/>
      <c r="E10" s="47"/>
      <c r="F10" s="54" t="s">
        <v>106</v>
      </c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s="43" customFormat="1" ht="18.75" x14ac:dyDescent="0.3">
      <c r="A11" s="44"/>
      <c r="B11" s="45" t="s">
        <v>45</v>
      </c>
      <c r="C11" s="45" t="s">
        <v>187</v>
      </c>
      <c r="D11" s="56"/>
      <c r="E11" s="47"/>
      <c r="F11" s="54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s="43" customFormat="1" ht="18.75" x14ac:dyDescent="0.3">
      <c r="A12" s="44"/>
      <c r="B12" s="45"/>
      <c r="C12" s="45" t="s">
        <v>343</v>
      </c>
      <c r="D12" s="56"/>
      <c r="E12" s="47"/>
      <c r="F12" s="54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s="43" customFormat="1" ht="18.75" x14ac:dyDescent="0.3">
      <c r="A13" s="44"/>
      <c r="B13" s="45"/>
      <c r="C13" s="45" t="s">
        <v>344</v>
      </c>
      <c r="D13" s="56"/>
      <c r="E13" s="47"/>
      <c r="F13" s="54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s="43" customFormat="1" ht="18.75" x14ac:dyDescent="0.3">
      <c r="A14" s="44"/>
      <c r="B14" s="45"/>
      <c r="C14" s="45" t="s">
        <v>183</v>
      </c>
      <c r="D14" s="56"/>
      <c r="E14" s="47"/>
      <c r="F14" s="54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s="43" customFormat="1" ht="18.75" x14ac:dyDescent="0.3">
      <c r="A15" s="44"/>
      <c r="B15" s="45"/>
      <c r="C15" s="45" t="s">
        <v>345</v>
      </c>
      <c r="D15" s="56"/>
      <c r="E15" s="47"/>
      <c r="F15" s="54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s="43" customFormat="1" ht="18.75" x14ac:dyDescent="0.3">
      <c r="A16" s="44"/>
      <c r="B16" s="45"/>
      <c r="C16" s="45" t="s">
        <v>346</v>
      </c>
      <c r="D16" s="56"/>
      <c r="E16" s="47"/>
      <c r="F16" s="54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s="43" customFormat="1" ht="18.75" x14ac:dyDescent="0.3">
      <c r="A17" s="44"/>
      <c r="B17" s="45"/>
      <c r="C17" s="45"/>
      <c r="D17" s="56"/>
      <c r="E17" s="47"/>
      <c r="F17" s="54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s="43" customFormat="1" ht="18.75" x14ac:dyDescent="0.3">
      <c r="A18" s="44">
        <v>2</v>
      </c>
      <c r="B18" s="45" t="s">
        <v>189</v>
      </c>
      <c r="C18" s="45" t="s">
        <v>186</v>
      </c>
      <c r="D18" s="56">
        <v>20000</v>
      </c>
      <c r="E18" s="47" t="s">
        <v>22</v>
      </c>
      <c r="F18" s="54" t="s">
        <v>105</v>
      </c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s="43" customFormat="1" ht="18.75" x14ac:dyDescent="0.3">
      <c r="A19" s="44"/>
      <c r="B19" s="45" t="s">
        <v>190</v>
      </c>
      <c r="C19" s="45" t="s">
        <v>191</v>
      </c>
      <c r="D19" s="56"/>
      <c r="E19" s="47"/>
      <c r="F19" s="54" t="s">
        <v>106</v>
      </c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s="43" customFormat="1" ht="18.75" x14ac:dyDescent="0.3">
      <c r="A20" s="44"/>
      <c r="B20" s="45" t="s">
        <v>49</v>
      </c>
      <c r="C20" s="45" t="s">
        <v>192</v>
      </c>
      <c r="D20" s="56"/>
      <c r="E20" s="47"/>
      <c r="F20" s="54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s="43" customFormat="1" ht="18.75" x14ac:dyDescent="0.3">
      <c r="A21" s="44"/>
      <c r="B21" s="45" t="s">
        <v>44</v>
      </c>
      <c r="C21" s="45" t="s">
        <v>45</v>
      </c>
      <c r="D21" s="56"/>
      <c r="E21" s="47"/>
      <c r="F21" s="54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s="43" customFormat="1" ht="18.75" x14ac:dyDescent="0.3">
      <c r="A22" s="44"/>
      <c r="B22" s="45"/>
      <c r="C22" s="45" t="s">
        <v>193</v>
      </c>
      <c r="D22" s="56"/>
      <c r="E22" s="47"/>
      <c r="F22" s="54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s="43" customFormat="1" ht="18.75" x14ac:dyDescent="0.3">
      <c r="A23" s="44"/>
      <c r="B23" s="45"/>
      <c r="C23" s="45" t="s">
        <v>194</v>
      </c>
      <c r="D23" s="56"/>
      <c r="E23" s="47"/>
      <c r="F23" s="54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s="43" customFormat="1" ht="18.75" x14ac:dyDescent="0.3">
      <c r="A24" s="44"/>
      <c r="B24" s="45"/>
      <c r="C24" s="45" t="s">
        <v>195</v>
      </c>
      <c r="D24" s="56"/>
      <c r="E24" s="47"/>
      <c r="F24" s="54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s="43" customFormat="1" ht="18.75" x14ac:dyDescent="0.3">
      <c r="A25" s="44"/>
      <c r="B25" s="45"/>
      <c r="C25" s="45" t="s">
        <v>196</v>
      </c>
      <c r="D25" s="56"/>
      <c r="E25" s="47"/>
      <c r="F25" s="54"/>
      <c r="G25" s="48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  <row r="26" spans="1:18" s="43" customFormat="1" ht="18.75" x14ac:dyDescent="0.3">
      <c r="A26" s="44"/>
      <c r="B26" s="45"/>
      <c r="C26" s="45"/>
      <c r="D26" s="56"/>
      <c r="E26" s="47"/>
      <c r="F26" s="54"/>
      <c r="G26" s="48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</row>
    <row r="27" spans="1:18" s="43" customFormat="1" ht="18.75" x14ac:dyDescent="0.3">
      <c r="A27" s="35"/>
      <c r="B27" s="49"/>
      <c r="C27" s="49"/>
      <c r="D27" s="59"/>
      <c r="E27" s="50"/>
      <c r="F27" s="148"/>
      <c r="G27" s="51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18" s="43" customFormat="1" ht="18.75" x14ac:dyDescent="0.3">
      <c r="A28" s="44">
        <v>3</v>
      </c>
      <c r="B28" s="45" t="s">
        <v>197</v>
      </c>
      <c r="C28" s="45" t="s">
        <v>42</v>
      </c>
      <c r="D28" s="56">
        <v>30000</v>
      </c>
      <c r="E28" s="47" t="s">
        <v>22</v>
      </c>
      <c r="F28" s="54" t="s">
        <v>105</v>
      </c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s="43" customFormat="1" ht="18.75" x14ac:dyDescent="0.3">
      <c r="A29" s="44"/>
      <c r="B29" s="45" t="s">
        <v>198</v>
      </c>
      <c r="C29" s="45" t="s">
        <v>199</v>
      </c>
      <c r="D29" s="56"/>
      <c r="E29" s="47"/>
      <c r="F29" s="54" t="s">
        <v>106</v>
      </c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</row>
    <row r="30" spans="1:18" s="43" customFormat="1" ht="18.75" x14ac:dyDescent="0.3">
      <c r="A30" s="44"/>
      <c r="B30" s="45"/>
      <c r="C30" s="45" t="s">
        <v>176</v>
      </c>
      <c r="D30" s="56"/>
      <c r="E30" s="47"/>
      <c r="F30" s="54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</row>
    <row r="31" spans="1:18" s="43" customFormat="1" ht="18.75" x14ac:dyDescent="0.3">
      <c r="A31" s="44"/>
      <c r="B31" s="45"/>
      <c r="C31" s="45" t="s">
        <v>194</v>
      </c>
      <c r="D31" s="56"/>
      <c r="E31" s="47"/>
      <c r="F31" s="54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</row>
    <row r="32" spans="1:18" s="43" customFormat="1" ht="18.75" x14ac:dyDescent="0.3">
      <c r="A32" s="44"/>
      <c r="B32" s="45"/>
      <c r="C32" s="45" t="s">
        <v>195</v>
      </c>
      <c r="D32" s="56"/>
      <c r="E32" s="47"/>
      <c r="F32" s="54"/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</row>
    <row r="33" spans="1:18" s="43" customFormat="1" ht="18.75" x14ac:dyDescent="0.3">
      <c r="A33" s="44"/>
      <c r="B33" s="45"/>
      <c r="C33" s="45" t="s">
        <v>200</v>
      </c>
      <c r="D33" s="56"/>
      <c r="E33" s="47"/>
      <c r="F33" s="54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</row>
    <row r="34" spans="1:18" s="43" customFormat="1" ht="18.75" x14ac:dyDescent="0.3">
      <c r="A34" s="44"/>
      <c r="B34" s="45"/>
      <c r="C34" s="45" t="s">
        <v>201</v>
      </c>
      <c r="D34" s="56"/>
      <c r="E34" s="47"/>
      <c r="F34" s="54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</row>
    <row r="35" spans="1:18" s="43" customFormat="1" ht="18.75" x14ac:dyDescent="0.3">
      <c r="A35" s="44"/>
      <c r="B35" s="45"/>
      <c r="C35" s="45" t="s">
        <v>202</v>
      </c>
      <c r="D35" s="56"/>
      <c r="E35" s="47"/>
      <c r="F35" s="54"/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</row>
    <row r="36" spans="1:18" s="43" customFormat="1" ht="18.75" x14ac:dyDescent="0.3">
      <c r="A36" s="44"/>
      <c r="B36" s="45"/>
      <c r="C36" s="45"/>
      <c r="D36" s="56"/>
      <c r="E36" s="47"/>
      <c r="F36" s="54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</row>
    <row r="37" spans="1:18" s="43" customFormat="1" ht="18.75" x14ac:dyDescent="0.3">
      <c r="A37" s="44">
        <v>4</v>
      </c>
      <c r="B37" s="45" t="s">
        <v>203</v>
      </c>
      <c r="C37" s="45" t="s">
        <v>42</v>
      </c>
      <c r="D37" s="56">
        <v>20000</v>
      </c>
      <c r="E37" s="47" t="s">
        <v>22</v>
      </c>
      <c r="F37" s="54" t="s">
        <v>105</v>
      </c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</row>
    <row r="38" spans="1:18" s="43" customFormat="1" ht="18.75" x14ac:dyDescent="0.3">
      <c r="A38" s="44"/>
      <c r="B38" s="45"/>
      <c r="C38" s="45" t="s">
        <v>204</v>
      </c>
      <c r="D38" s="56"/>
      <c r="E38" s="47"/>
      <c r="F38" s="54" t="s">
        <v>106</v>
      </c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1:18" s="43" customFormat="1" ht="18.75" x14ac:dyDescent="0.3">
      <c r="A39" s="44"/>
      <c r="B39" s="45"/>
      <c r="C39" s="45" t="s">
        <v>183</v>
      </c>
      <c r="D39" s="56"/>
      <c r="E39" s="47"/>
      <c r="F39" s="54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1:18" s="43" customFormat="1" ht="18.75" x14ac:dyDescent="0.3">
      <c r="A40" s="44"/>
      <c r="B40" s="45"/>
      <c r="C40" s="45" t="s">
        <v>205</v>
      </c>
      <c r="D40" s="56"/>
      <c r="E40" s="47"/>
      <c r="F40" s="54"/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1:18" s="43" customFormat="1" ht="18.75" x14ac:dyDescent="0.3">
      <c r="A41" s="44"/>
      <c r="B41" s="45"/>
      <c r="C41" s="45" t="s">
        <v>206</v>
      </c>
      <c r="D41" s="56"/>
      <c r="E41" s="47"/>
      <c r="F41" s="54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</row>
    <row r="42" spans="1:18" s="43" customFormat="1" ht="18.75" x14ac:dyDescent="0.3">
      <c r="A42" s="44"/>
      <c r="B42" s="45"/>
      <c r="C42" s="45" t="s">
        <v>188</v>
      </c>
      <c r="D42" s="56"/>
      <c r="E42" s="47"/>
      <c r="F42" s="54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</row>
    <row r="43" spans="1:18" s="43" customFormat="1" ht="18.75" x14ac:dyDescent="0.3">
      <c r="A43" s="44"/>
      <c r="B43" s="45"/>
      <c r="C43" s="45"/>
      <c r="D43" s="56"/>
      <c r="E43" s="47"/>
      <c r="F43" s="54"/>
      <c r="G43" s="48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</row>
    <row r="44" spans="1:18" s="43" customFormat="1" ht="18.75" x14ac:dyDescent="0.3">
      <c r="A44" s="44"/>
      <c r="B44" s="45"/>
      <c r="C44" s="45"/>
      <c r="D44" s="56"/>
      <c r="E44" s="47"/>
      <c r="F44" s="54"/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</row>
    <row r="45" spans="1:18" s="43" customFormat="1" ht="18.75" x14ac:dyDescent="0.3">
      <c r="A45" s="44"/>
      <c r="B45" s="45"/>
      <c r="C45" s="45"/>
      <c r="D45" s="56"/>
      <c r="E45" s="47"/>
      <c r="F45" s="54"/>
      <c r="G45" s="48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</row>
    <row r="46" spans="1:18" s="43" customFormat="1" ht="18.75" x14ac:dyDescent="0.3">
      <c r="A46" s="35"/>
      <c r="B46" s="49"/>
      <c r="C46" s="49"/>
      <c r="D46" s="59"/>
      <c r="E46" s="50"/>
      <c r="F46" s="148"/>
      <c r="G46" s="51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</row>
    <row r="47" spans="1:18" s="43" customFormat="1" ht="18.75" x14ac:dyDescent="0.3">
      <c r="A47" s="44">
        <v>5</v>
      </c>
      <c r="B47" s="45" t="s">
        <v>347</v>
      </c>
      <c r="C47" s="45" t="s">
        <v>42</v>
      </c>
      <c r="D47" s="56">
        <v>30000</v>
      </c>
      <c r="E47" s="47" t="s">
        <v>22</v>
      </c>
      <c r="F47" s="54" t="s">
        <v>105</v>
      </c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</row>
    <row r="48" spans="1:18" s="43" customFormat="1" ht="18.75" x14ac:dyDescent="0.3">
      <c r="A48" s="44"/>
      <c r="B48" s="45" t="s">
        <v>207</v>
      </c>
      <c r="C48" s="45" t="s">
        <v>209</v>
      </c>
      <c r="D48" s="56"/>
      <c r="E48" s="47"/>
      <c r="F48" s="54" t="s">
        <v>106</v>
      </c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</row>
    <row r="49" spans="1:19" s="43" customFormat="1" ht="18.75" x14ac:dyDescent="0.3">
      <c r="A49" s="44"/>
      <c r="B49" s="45" t="s">
        <v>208</v>
      </c>
      <c r="C49" s="45" t="s">
        <v>210</v>
      </c>
      <c r="D49" s="56"/>
      <c r="E49" s="47"/>
      <c r="F49" s="54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</row>
    <row r="50" spans="1:19" s="43" customFormat="1" ht="18.75" x14ac:dyDescent="0.3">
      <c r="A50" s="44"/>
      <c r="B50" s="45" t="s">
        <v>49</v>
      </c>
      <c r="C50" s="45" t="s">
        <v>211</v>
      </c>
      <c r="D50" s="56"/>
      <c r="E50" s="47"/>
      <c r="F50" s="54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</row>
    <row r="51" spans="1:19" s="43" customFormat="1" ht="18.75" x14ac:dyDescent="0.3">
      <c r="A51" s="44"/>
      <c r="B51" s="45" t="s">
        <v>44</v>
      </c>
      <c r="C51" s="45" t="s">
        <v>45</v>
      </c>
      <c r="D51" s="56"/>
      <c r="E51" s="47"/>
      <c r="F51" s="54"/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</row>
    <row r="52" spans="1:19" s="43" customFormat="1" ht="18.75" x14ac:dyDescent="0.3">
      <c r="A52" s="44"/>
      <c r="B52" s="45"/>
      <c r="C52" s="45" t="s">
        <v>193</v>
      </c>
      <c r="D52" s="56"/>
      <c r="E52" s="47"/>
      <c r="F52" s="54"/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</row>
    <row r="53" spans="1:19" s="43" customFormat="1" ht="18.75" x14ac:dyDescent="0.3">
      <c r="A53" s="44"/>
      <c r="B53" s="45"/>
      <c r="C53" s="45" t="s">
        <v>194</v>
      </c>
      <c r="D53" s="56"/>
      <c r="E53" s="47"/>
      <c r="F53" s="54"/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</row>
    <row r="54" spans="1:19" s="43" customFormat="1" ht="18.75" x14ac:dyDescent="0.3">
      <c r="A54" s="44"/>
      <c r="B54" s="45"/>
      <c r="C54" s="45" t="s">
        <v>212</v>
      </c>
      <c r="D54" s="56"/>
      <c r="E54" s="47"/>
      <c r="F54" s="54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</row>
    <row r="55" spans="1:19" s="43" customFormat="1" ht="18.75" x14ac:dyDescent="0.3">
      <c r="A55" s="44"/>
      <c r="B55" s="45"/>
      <c r="C55" s="45" t="s">
        <v>213</v>
      </c>
      <c r="D55" s="56"/>
      <c r="E55" s="47"/>
      <c r="F55" s="54"/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</row>
    <row r="56" spans="1:19" s="43" customFormat="1" ht="18.75" x14ac:dyDescent="0.3">
      <c r="A56" s="35"/>
      <c r="B56" s="49"/>
      <c r="C56" s="90"/>
      <c r="D56" s="59"/>
      <c r="E56" s="50"/>
      <c r="F56" s="148"/>
      <c r="G56" s="51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</row>
    <row r="57" spans="1:19" s="57" customFormat="1" ht="18.75" x14ac:dyDescent="0.3">
      <c r="A57" s="199" t="s">
        <v>23</v>
      </c>
      <c r="B57" s="199"/>
      <c r="C57" s="199"/>
      <c r="D57" s="94">
        <f>D18+D9+D28+D37+D47</f>
        <v>280000</v>
      </c>
      <c r="E57" s="58"/>
      <c r="F57" s="149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</row>
    <row r="64" spans="1:19" x14ac:dyDescent="0.35">
      <c r="S64" s="96"/>
    </row>
  </sheetData>
  <mergeCells count="6">
    <mergeCell ref="A57:C57"/>
    <mergeCell ref="G7:I7"/>
    <mergeCell ref="J7:R7"/>
    <mergeCell ref="A1:R1"/>
    <mergeCell ref="A2:R2"/>
    <mergeCell ref="A3:R3"/>
  </mergeCells>
  <phoneticPr fontId="2" type="noConversion"/>
  <pageMargins left="0.55118110236220474" right="0.23622047244094491" top="0.78740157480314965" bottom="0.35433070866141736" header="0.31496062992125984" footer="0.31496062992125984"/>
  <pageSetup paperSize="9" fitToHeight="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opLeftCell="A4" workbookViewId="0">
      <selection activeCell="E11" sqref="E11"/>
    </sheetView>
  </sheetViews>
  <sheetFormatPr defaultRowHeight="21" x14ac:dyDescent="0.35"/>
  <cols>
    <col min="1" max="1" width="6.28515625" style="134" customWidth="1"/>
    <col min="2" max="2" width="71.7109375" style="1" customWidth="1"/>
    <col min="3" max="3" width="12.85546875" style="26" customWidth="1"/>
    <col min="4" max="4" width="11.5703125" style="26" customWidth="1"/>
    <col min="5" max="16384" width="9.140625" style="1"/>
  </cols>
  <sheetData>
    <row r="1" spans="1:4" x14ac:dyDescent="0.35">
      <c r="A1" s="218" t="s">
        <v>339</v>
      </c>
      <c r="B1" s="218"/>
      <c r="C1" s="218"/>
      <c r="D1" s="218"/>
    </row>
    <row r="2" spans="1:4" x14ac:dyDescent="0.35">
      <c r="A2" s="219" t="s">
        <v>340</v>
      </c>
      <c r="B2" s="219"/>
      <c r="C2" s="219"/>
      <c r="D2" s="219"/>
    </row>
    <row r="3" spans="1:4" s="134" customFormat="1" x14ac:dyDescent="0.35">
      <c r="A3" s="132" t="s">
        <v>1</v>
      </c>
      <c r="B3" s="3" t="s">
        <v>214</v>
      </c>
      <c r="C3" s="135" t="s">
        <v>5</v>
      </c>
      <c r="D3" s="4" t="s">
        <v>5</v>
      </c>
    </row>
    <row r="4" spans="1:4" s="134" customFormat="1" x14ac:dyDescent="0.35">
      <c r="A4" s="133"/>
      <c r="B4" s="9"/>
      <c r="C4" s="136" t="s">
        <v>215</v>
      </c>
      <c r="D4" s="10" t="s">
        <v>216</v>
      </c>
    </row>
    <row r="5" spans="1:4" x14ac:dyDescent="0.35">
      <c r="A5" s="137">
        <v>1</v>
      </c>
      <c r="B5" s="138" t="s">
        <v>217</v>
      </c>
      <c r="C5" s="139">
        <v>180000</v>
      </c>
      <c r="D5" s="139">
        <v>180000</v>
      </c>
    </row>
    <row r="6" spans="1:4" x14ac:dyDescent="0.35">
      <c r="A6" s="137">
        <v>2</v>
      </c>
      <c r="B6" s="138" t="s">
        <v>218</v>
      </c>
      <c r="C6" s="139">
        <v>30000</v>
      </c>
      <c r="D6" s="139">
        <v>20000</v>
      </c>
    </row>
    <row r="7" spans="1:4" x14ac:dyDescent="0.35">
      <c r="A7" s="137">
        <v>3</v>
      </c>
      <c r="B7" s="138" t="s">
        <v>219</v>
      </c>
      <c r="C7" s="139">
        <v>30000</v>
      </c>
      <c r="D7" s="139">
        <v>30000</v>
      </c>
    </row>
    <row r="8" spans="1:4" x14ac:dyDescent="0.35">
      <c r="A8" s="137">
        <v>4</v>
      </c>
      <c r="B8" s="138" t="s">
        <v>220</v>
      </c>
      <c r="C8" s="139">
        <v>20000</v>
      </c>
      <c r="D8" s="139">
        <v>20000</v>
      </c>
    </row>
    <row r="9" spans="1:4" x14ac:dyDescent="0.35">
      <c r="A9" s="137">
        <v>5</v>
      </c>
      <c r="B9" s="138" t="s">
        <v>223</v>
      </c>
      <c r="C9" s="139">
        <v>30000</v>
      </c>
      <c r="D9" s="139">
        <v>30000</v>
      </c>
    </row>
    <row r="10" spans="1:4" x14ac:dyDescent="0.35">
      <c r="A10" s="137">
        <v>6</v>
      </c>
      <c r="B10" s="138" t="s">
        <v>221</v>
      </c>
      <c r="C10" s="139">
        <v>619000</v>
      </c>
      <c r="D10" s="139">
        <v>619000</v>
      </c>
    </row>
    <row r="11" spans="1:4" x14ac:dyDescent="0.35">
      <c r="A11" s="137">
        <v>7</v>
      </c>
      <c r="B11" s="138" t="s">
        <v>224</v>
      </c>
      <c r="C11" s="139">
        <v>287000</v>
      </c>
      <c r="D11" s="139">
        <v>287000</v>
      </c>
    </row>
    <row r="12" spans="1:4" x14ac:dyDescent="0.35">
      <c r="A12" s="137">
        <v>8</v>
      </c>
      <c r="B12" s="138" t="s">
        <v>222</v>
      </c>
      <c r="C12" s="139">
        <v>59800</v>
      </c>
      <c r="D12" s="139">
        <v>59800</v>
      </c>
    </row>
    <row r="13" spans="1:4" x14ac:dyDescent="0.35">
      <c r="A13" s="137">
        <v>9</v>
      </c>
      <c r="B13" s="138" t="s">
        <v>225</v>
      </c>
      <c r="C13" s="139">
        <v>439800</v>
      </c>
      <c r="D13" s="139">
        <v>439800</v>
      </c>
    </row>
    <row r="14" spans="1:4" x14ac:dyDescent="0.35">
      <c r="A14" s="137">
        <v>10</v>
      </c>
      <c r="B14" s="138" t="s">
        <v>226</v>
      </c>
      <c r="C14" s="139">
        <v>498800</v>
      </c>
      <c r="D14" s="139">
        <v>498800</v>
      </c>
    </row>
    <row r="15" spans="1:4" x14ac:dyDescent="0.35">
      <c r="A15" s="137">
        <v>11</v>
      </c>
      <c r="B15" s="138" t="s">
        <v>341</v>
      </c>
      <c r="C15" s="139">
        <v>41500</v>
      </c>
      <c r="D15" s="139">
        <v>41500</v>
      </c>
    </row>
    <row r="16" spans="1:4" x14ac:dyDescent="0.35">
      <c r="A16" s="137">
        <v>12</v>
      </c>
      <c r="B16" s="138" t="s">
        <v>342</v>
      </c>
      <c r="C16" s="139">
        <v>468700</v>
      </c>
      <c r="D16" s="139">
        <v>468700</v>
      </c>
    </row>
    <row r="17" spans="1:4" x14ac:dyDescent="0.35">
      <c r="A17" s="137">
        <v>13</v>
      </c>
      <c r="B17" s="138" t="s">
        <v>227</v>
      </c>
      <c r="C17" s="139">
        <v>878700</v>
      </c>
      <c r="D17" s="139">
        <v>878700</v>
      </c>
    </row>
    <row r="18" spans="1:4" x14ac:dyDescent="0.35">
      <c r="A18" s="137">
        <v>14</v>
      </c>
      <c r="B18" s="138" t="s">
        <v>228</v>
      </c>
      <c r="C18" s="139">
        <v>261000</v>
      </c>
      <c r="D18" s="139">
        <v>261000</v>
      </c>
    </row>
    <row r="19" spans="1:4" x14ac:dyDescent="0.35">
      <c r="A19" s="137">
        <v>15</v>
      </c>
      <c r="B19" s="138" t="s">
        <v>229</v>
      </c>
      <c r="C19" s="139">
        <v>444500</v>
      </c>
      <c r="D19" s="139">
        <v>444500</v>
      </c>
    </row>
    <row r="20" spans="1:4" x14ac:dyDescent="0.35">
      <c r="A20" s="137">
        <v>16</v>
      </c>
      <c r="B20" s="138" t="s">
        <v>230</v>
      </c>
      <c r="C20" s="139">
        <v>99000</v>
      </c>
      <c r="D20" s="139">
        <v>99000</v>
      </c>
    </row>
    <row r="21" spans="1:4" x14ac:dyDescent="0.35">
      <c r="A21" s="137">
        <v>17</v>
      </c>
      <c r="B21" s="138" t="s">
        <v>231</v>
      </c>
      <c r="C21" s="139">
        <v>137300</v>
      </c>
      <c r="D21" s="139">
        <v>137300</v>
      </c>
    </row>
    <row r="22" spans="1:4" x14ac:dyDescent="0.35">
      <c r="A22" s="137">
        <v>18</v>
      </c>
      <c r="B22" s="138" t="s">
        <v>232</v>
      </c>
      <c r="C22" s="139">
        <v>20000</v>
      </c>
      <c r="D22" s="139">
        <v>20000</v>
      </c>
    </row>
    <row r="23" spans="1:4" x14ac:dyDescent="0.35">
      <c r="A23" s="137">
        <v>19</v>
      </c>
      <c r="B23" s="138" t="s">
        <v>233</v>
      </c>
      <c r="C23" s="139">
        <v>50000</v>
      </c>
      <c r="D23" s="139">
        <v>50000</v>
      </c>
    </row>
    <row r="24" spans="1:4" x14ac:dyDescent="0.35">
      <c r="A24" s="137">
        <v>20</v>
      </c>
      <c r="B24" s="138" t="s">
        <v>234</v>
      </c>
      <c r="C24" s="139">
        <v>50000</v>
      </c>
      <c r="D24" s="139">
        <v>50000</v>
      </c>
    </row>
    <row r="25" spans="1:4" x14ac:dyDescent="0.35">
      <c r="A25" s="137">
        <v>21</v>
      </c>
      <c r="B25" s="138" t="s">
        <v>235</v>
      </c>
      <c r="C25" s="139">
        <v>10000</v>
      </c>
      <c r="D25" s="139">
        <v>10000</v>
      </c>
    </row>
    <row r="26" spans="1:4" x14ac:dyDescent="0.35">
      <c r="A26" s="137">
        <v>22</v>
      </c>
      <c r="B26" s="138" t="s">
        <v>236</v>
      </c>
      <c r="C26" s="139">
        <v>10000</v>
      </c>
      <c r="D26" s="139">
        <v>10000</v>
      </c>
    </row>
    <row r="27" spans="1:4" x14ac:dyDescent="0.35">
      <c r="A27" s="137">
        <v>23</v>
      </c>
      <c r="B27" s="138" t="s">
        <v>78</v>
      </c>
      <c r="C27" s="139">
        <v>35000</v>
      </c>
      <c r="D27" s="139">
        <v>350000</v>
      </c>
    </row>
    <row r="28" spans="1:4" x14ac:dyDescent="0.35">
      <c r="A28" s="137">
        <v>24</v>
      </c>
      <c r="B28" s="138" t="s">
        <v>337</v>
      </c>
      <c r="C28" s="139">
        <v>340000</v>
      </c>
      <c r="D28" s="139">
        <v>340000</v>
      </c>
    </row>
    <row r="29" spans="1:4" x14ac:dyDescent="0.35">
      <c r="A29" s="137">
        <v>25</v>
      </c>
      <c r="B29" s="138" t="s">
        <v>237</v>
      </c>
      <c r="C29" s="139">
        <v>20000</v>
      </c>
      <c r="D29" s="139">
        <v>20000</v>
      </c>
    </row>
    <row r="30" spans="1:4" x14ac:dyDescent="0.35">
      <c r="A30" s="137">
        <v>26</v>
      </c>
      <c r="B30" s="138" t="s">
        <v>238</v>
      </c>
      <c r="C30" s="139">
        <v>20000</v>
      </c>
      <c r="D30" s="139">
        <v>20000</v>
      </c>
    </row>
    <row r="31" spans="1:4" x14ac:dyDescent="0.35">
      <c r="A31" s="137">
        <v>27</v>
      </c>
      <c r="B31" s="138" t="s">
        <v>239</v>
      </c>
      <c r="C31" s="139">
        <v>400000</v>
      </c>
      <c r="D31" s="139">
        <v>400000</v>
      </c>
    </row>
    <row r="32" spans="1:4" x14ac:dyDescent="0.35">
      <c r="A32" s="137">
        <v>28</v>
      </c>
      <c r="B32" s="138" t="s">
        <v>240</v>
      </c>
      <c r="C32" s="139">
        <v>980000</v>
      </c>
      <c r="D32" s="139">
        <v>980000</v>
      </c>
    </row>
    <row r="33" spans="1:4" x14ac:dyDescent="0.35">
      <c r="A33" s="137">
        <v>29</v>
      </c>
      <c r="B33" s="138" t="s">
        <v>241</v>
      </c>
      <c r="C33" s="139">
        <v>430000</v>
      </c>
      <c r="D33" s="139">
        <v>430000</v>
      </c>
    </row>
    <row r="34" spans="1:4" x14ac:dyDescent="0.35">
      <c r="A34" s="137">
        <v>30</v>
      </c>
      <c r="B34" s="138" t="s">
        <v>242</v>
      </c>
      <c r="C34" s="139">
        <v>880000</v>
      </c>
      <c r="D34" s="139">
        <v>880000</v>
      </c>
    </row>
    <row r="35" spans="1:4" x14ac:dyDescent="0.35">
      <c r="A35" s="137">
        <v>31</v>
      </c>
      <c r="B35" s="138" t="s">
        <v>243</v>
      </c>
      <c r="C35" s="139">
        <v>40000</v>
      </c>
      <c r="D35" s="139">
        <v>40000</v>
      </c>
    </row>
    <row r="36" spans="1:4" x14ac:dyDescent="0.35">
      <c r="A36" s="137">
        <v>32</v>
      </c>
      <c r="B36" s="138" t="s">
        <v>244</v>
      </c>
      <c r="C36" s="139">
        <v>40000</v>
      </c>
      <c r="D36" s="139">
        <v>40000</v>
      </c>
    </row>
    <row r="37" spans="1:4" x14ac:dyDescent="0.35">
      <c r="A37" s="137">
        <v>33</v>
      </c>
      <c r="B37" s="138" t="s">
        <v>245</v>
      </c>
      <c r="C37" s="139">
        <v>60000</v>
      </c>
      <c r="D37" s="139">
        <v>60000</v>
      </c>
    </row>
    <row r="38" spans="1:4" x14ac:dyDescent="0.35">
      <c r="A38" s="137">
        <v>34</v>
      </c>
      <c r="B38" s="138" t="s">
        <v>246</v>
      </c>
      <c r="C38" s="139">
        <v>86000</v>
      </c>
      <c r="D38" s="139">
        <v>86000</v>
      </c>
    </row>
    <row r="39" spans="1:4" x14ac:dyDescent="0.35">
      <c r="A39" s="137">
        <v>35</v>
      </c>
      <c r="B39" s="138" t="s">
        <v>97</v>
      </c>
      <c r="C39" s="139">
        <v>50000</v>
      </c>
      <c r="D39" s="139">
        <v>50000</v>
      </c>
    </row>
    <row r="40" spans="1:4" x14ac:dyDescent="0.35">
      <c r="A40" s="137">
        <v>36</v>
      </c>
      <c r="B40" s="138" t="s">
        <v>96</v>
      </c>
      <c r="C40" s="139">
        <v>12000</v>
      </c>
      <c r="D40" s="139">
        <v>12000</v>
      </c>
    </row>
    <row r="41" spans="1:4" x14ac:dyDescent="0.35">
      <c r="A41" s="137">
        <v>37</v>
      </c>
      <c r="B41" s="138" t="s">
        <v>247</v>
      </c>
      <c r="C41" s="139">
        <v>30000</v>
      </c>
      <c r="D41" s="139">
        <v>30000</v>
      </c>
    </row>
    <row r="42" spans="1:4" x14ac:dyDescent="0.35">
      <c r="A42" s="137">
        <v>38</v>
      </c>
      <c r="B42" s="138" t="s">
        <v>248</v>
      </c>
      <c r="C42" s="139">
        <v>6950</v>
      </c>
      <c r="D42" s="139">
        <v>6950</v>
      </c>
    </row>
    <row r="43" spans="1:4" x14ac:dyDescent="0.35">
      <c r="A43" s="137">
        <v>39</v>
      </c>
      <c r="B43" s="138" t="s">
        <v>249</v>
      </c>
      <c r="C43" s="139">
        <v>6950</v>
      </c>
      <c r="D43" s="139">
        <v>6950</v>
      </c>
    </row>
    <row r="44" spans="1:4" x14ac:dyDescent="0.35">
      <c r="A44" s="137">
        <v>40</v>
      </c>
      <c r="B44" s="138" t="s">
        <v>250</v>
      </c>
      <c r="C44" s="139">
        <v>6100</v>
      </c>
      <c r="D44" s="139">
        <v>6100</v>
      </c>
    </row>
    <row r="45" spans="1:4" x14ac:dyDescent="0.35">
      <c r="A45" s="137">
        <v>41</v>
      </c>
      <c r="B45" s="138" t="s">
        <v>251</v>
      </c>
      <c r="C45" s="139">
        <v>6950</v>
      </c>
      <c r="D45" s="139">
        <v>6950</v>
      </c>
    </row>
    <row r="46" spans="1:4" x14ac:dyDescent="0.35">
      <c r="A46" s="137">
        <v>42</v>
      </c>
      <c r="B46" s="138" t="s">
        <v>252</v>
      </c>
      <c r="C46" s="139">
        <v>6100</v>
      </c>
      <c r="D46" s="139">
        <v>6100</v>
      </c>
    </row>
    <row r="47" spans="1:4" x14ac:dyDescent="0.35">
      <c r="A47" s="137">
        <v>43</v>
      </c>
      <c r="B47" s="138" t="s">
        <v>253</v>
      </c>
      <c r="C47" s="139">
        <v>6950</v>
      </c>
      <c r="D47" s="139">
        <v>6950</v>
      </c>
    </row>
    <row r="48" spans="1:4" x14ac:dyDescent="0.35">
      <c r="A48" s="137">
        <v>44</v>
      </c>
      <c r="B48" s="138" t="s">
        <v>254</v>
      </c>
      <c r="C48" s="139">
        <v>6950</v>
      </c>
      <c r="D48" s="139">
        <v>6950</v>
      </c>
    </row>
    <row r="49" spans="1:4" x14ac:dyDescent="0.35">
      <c r="A49" s="137">
        <v>45</v>
      </c>
      <c r="B49" s="138" t="s">
        <v>255</v>
      </c>
      <c r="C49" s="139">
        <v>6100</v>
      </c>
      <c r="D49" s="139">
        <v>6100</v>
      </c>
    </row>
    <row r="50" spans="1:4" x14ac:dyDescent="0.35">
      <c r="A50" s="137">
        <v>46</v>
      </c>
      <c r="B50" s="138" t="s">
        <v>257</v>
      </c>
      <c r="C50" s="139">
        <v>6950</v>
      </c>
      <c r="D50" s="139">
        <v>6950</v>
      </c>
    </row>
    <row r="51" spans="1:4" x14ac:dyDescent="0.35">
      <c r="A51" s="137">
        <v>47</v>
      </c>
      <c r="B51" s="138" t="s">
        <v>256</v>
      </c>
      <c r="C51" s="139">
        <v>6950</v>
      </c>
      <c r="D51" s="139">
        <v>6950</v>
      </c>
    </row>
    <row r="52" spans="1:4" x14ac:dyDescent="0.35">
      <c r="A52" s="137">
        <v>48</v>
      </c>
      <c r="B52" s="138" t="s">
        <v>258</v>
      </c>
      <c r="C52" s="139">
        <v>6100</v>
      </c>
      <c r="D52" s="139">
        <v>6100</v>
      </c>
    </row>
    <row r="53" spans="1:4" x14ac:dyDescent="0.35">
      <c r="A53" s="137">
        <v>49</v>
      </c>
      <c r="B53" s="138" t="s">
        <v>259</v>
      </c>
      <c r="C53" s="139">
        <v>6950</v>
      </c>
      <c r="D53" s="139">
        <v>6950</v>
      </c>
    </row>
    <row r="54" spans="1:4" x14ac:dyDescent="0.35">
      <c r="A54" s="137">
        <v>50</v>
      </c>
      <c r="B54" s="138" t="s">
        <v>260</v>
      </c>
      <c r="C54" s="139">
        <v>6950</v>
      </c>
      <c r="D54" s="139">
        <v>6950</v>
      </c>
    </row>
    <row r="55" spans="1:4" x14ac:dyDescent="0.35">
      <c r="A55" s="137">
        <v>51</v>
      </c>
      <c r="B55" s="138" t="s">
        <v>261</v>
      </c>
      <c r="C55" s="139">
        <v>6100</v>
      </c>
      <c r="D55" s="139">
        <v>6100</v>
      </c>
    </row>
    <row r="56" spans="1:4" x14ac:dyDescent="0.35">
      <c r="A56" s="137">
        <v>52</v>
      </c>
      <c r="B56" s="138" t="s">
        <v>262</v>
      </c>
      <c r="C56" s="139">
        <v>6950</v>
      </c>
      <c r="D56" s="139">
        <v>6950</v>
      </c>
    </row>
    <row r="57" spans="1:4" x14ac:dyDescent="0.35">
      <c r="A57" s="137">
        <v>53</v>
      </c>
      <c r="B57" s="138" t="s">
        <v>263</v>
      </c>
      <c r="C57" s="139">
        <v>6950</v>
      </c>
      <c r="D57" s="139">
        <v>6950</v>
      </c>
    </row>
    <row r="58" spans="1:4" x14ac:dyDescent="0.35">
      <c r="A58" s="137">
        <v>54</v>
      </c>
      <c r="B58" s="138" t="s">
        <v>264</v>
      </c>
      <c r="C58" s="139">
        <v>6950</v>
      </c>
      <c r="D58" s="139">
        <v>6950</v>
      </c>
    </row>
    <row r="59" spans="1:4" x14ac:dyDescent="0.35">
      <c r="A59" s="137">
        <v>55</v>
      </c>
      <c r="B59" s="138" t="s">
        <v>265</v>
      </c>
      <c r="C59" s="139">
        <v>6100</v>
      </c>
      <c r="D59" s="139">
        <v>6100</v>
      </c>
    </row>
    <row r="60" spans="1:4" x14ac:dyDescent="0.35">
      <c r="A60" s="137">
        <v>56</v>
      </c>
      <c r="B60" s="138" t="s">
        <v>266</v>
      </c>
      <c r="C60" s="139">
        <v>6950</v>
      </c>
      <c r="D60" s="139">
        <v>6950</v>
      </c>
    </row>
    <row r="61" spans="1:4" x14ac:dyDescent="0.35">
      <c r="A61" s="137">
        <v>57</v>
      </c>
      <c r="B61" s="138" t="s">
        <v>267</v>
      </c>
      <c r="C61" s="139">
        <v>6100</v>
      </c>
      <c r="D61" s="139">
        <v>6100</v>
      </c>
    </row>
    <row r="62" spans="1:4" x14ac:dyDescent="0.35">
      <c r="A62" s="137">
        <v>58</v>
      </c>
      <c r="B62" s="138" t="s">
        <v>268</v>
      </c>
      <c r="C62" s="139">
        <v>6950</v>
      </c>
      <c r="D62" s="139">
        <v>6950</v>
      </c>
    </row>
    <row r="63" spans="1:4" x14ac:dyDescent="0.35">
      <c r="A63" s="137">
        <v>59</v>
      </c>
      <c r="B63" s="138" t="s">
        <v>269</v>
      </c>
      <c r="C63" s="139">
        <v>61000</v>
      </c>
      <c r="D63" s="139">
        <v>61000</v>
      </c>
    </row>
    <row r="64" spans="1:4" x14ac:dyDescent="0.35">
      <c r="A64" s="137">
        <v>60</v>
      </c>
      <c r="B64" s="138" t="s">
        <v>270</v>
      </c>
      <c r="C64" s="139">
        <v>6950</v>
      </c>
      <c r="D64" s="139">
        <v>6950</v>
      </c>
    </row>
    <row r="65" spans="1:4" x14ac:dyDescent="0.35">
      <c r="A65" s="137">
        <v>61</v>
      </c>
      <c r="B65" s="138" t="s">
        <v>271</v>
      </c>
      <c r="C65" s="139">
        <v>6950</v>
      </c>
      <c r="D65" s="139">
        <v>6950</v>
      </c>
    </row>
    <row r="66" spans="1:4" x14ac:dyDescent="0.35">
      <c r="A66" s="137">
        <v>62</v>
      </c>
      <c r="B66" s="138" t="s">
        <v>272</v>
      </c>
      <c r="C66" s="139">
        <v>6950</v>
      </c>
      <c r="D66" s="139">
        <v>6950</v>
      </c>
    </row>
    <row r="67" spans="1:4" x14ac:dyDescent="0.35">
      <c r="A67" s="137">
        <v>63</v>
      </c>
      <c r="B67" s="138" t="s">
        <v>273</v>
      </c>
      <c r="C67" s="139">
        <v>6950</v>
      </c>
      <c r="D67" s="139">
        <v>6950</v>
      </c>
    </row>
    <row r="68" spans="1:4" x14ac:dyDescent="0.35">
      <c r="A68" s="137">
        <v>64</v>
      </c>
      <c r="B68" s="138" t="s">
        <v>274</v>
      </c>
      <c r="C68" s="139">
        <v>6100</v>
      </c>
      <c r="D68" s="139">
        <v>6100</v>
      </c>
    </row>
    <row r="69" spans="1:4" x14ac:dyDescent="0.35">
      <c r="A69" s="137">
        <v>65</v>
      </c>
      <c r="B69" s="138" t="s">
        <v>275</v>
      </c>
      <c r="C69" s="139">
        <v>6950</v>
      </c>
      <c r="D69" s="139">
        <v>6950</v>
      </c>
    </row>
    <row r="70" spans="1:4" x14ac:dyDescent="0.35">
      <c r="A70" s="137">
        <v>66</v>
      </c>
      <c r="B70" s="138" t="s">
        <v>276</v>
      </c>
      <c r="C70" s="139">
        <v>6950</v>
      </c>
      <c r="D70" s="139">
        <v>6950</v>
      </c>
    </row>
    <row r="71" spans="1:4" x14ac:dyDescent="0.35">
      <c r="A71" s="137">
        <v>67</v>
      </c>
      <c r="B71" s="138" t="s">
        <v>277</v>
      </c>
      <c r="C71" s="139">
        <v>6100</v>
      </c>
      <c r="D71" s="139">
        <v>6100</v>
      </c>
    </row>
    <row r="72" spans="1:4" x14ac:dyDescent="0.35">
      <c r="A72" s="137">
        <v>68</v>
      </c>
      <c r="B72" s="138" t="s">
        <v>278</v>
      </c>
      <c r="C72" s="139">
        <v>6950</v>
      </c>
      <c r="D72" s="139">
        <v>6950</v>
      </c>
    </row>
    <row r="73" spans="1:4" x14ac:dyDescent="0.35">
      <c r="A73" s="137">
        <v>69</v>
      </c>
      <c r="B73" s="138" t="s">
        <v>279</v>
      </c>
      <c r="C73" s="139">
        <v>6950</v>
      </c>
      <c r="D73" s="139">
        <v>6950</v>
      </c>
    </row>
    <row r="74" spans="1:4" x14ac:dyDescent="0.35">
      <c r="A74" s="137">
        <v>70</v>
      </c>
      <c r="B74" s="138" t="s">
        <v>280</v>
      </c>
      <c r="C74" s="139">
        <v>6100</v>
      </c>
      <c r="D74" s="139">
        <v>6100</v>
      </c>
    </row>
    <row r="75" spans="1:4" x14ac:dyDescent="0.35">
      <c r="A75" s="137">
        <v>71</v>
      </c>
      <c r="B75" s="138" t="s">
        <v>281</v>
      </c>
      <c r="C75" s="139">
        <v>6950</v>
      </c>
      <c r="D75" s="139">
        <v>6950</v>
      </c>
    </row>
    <row r="76" spans="1:4" x14ac:dyDescent="0.35">
      <c r="A76" s="137">
        <v>72</v>
      </c>
      <c r="B76" s="138" t="s">
        <v>282</v>
      </c>
      <c r="C76" s="139">
        <v>6950</v>
      </c>
      <c r="D76" s="139">
        <v>6950</v>
      </c>
    </row>
    <row r="77" spans="1:4" x14ac:dyDescent="0.35">
      <c r="A77" s="137">
        <v>73</v>
      </c>
      <c r="B77" s="138" t="s">
        <v>283</v>
      </c>
      <c r="C77" s="139">
        <v>6100</v>
      </c>
      <c r="D77" s="139">
        <v>6100</v>
      </c>
    </row>
    <row r="78" spans="1:4" x14ac:dyDescent="0.35">
      <c r="A78" s="137">
        <v>74</v>
      </c>
      <c r="B78" s="138" t="s">
        <v>98</v>
      </c>
      <c r="C78" s="139">
        <v>43800</v>
      </c>
      <c r="D78" s="139">
        <v>43800</v>
      </c>
    </row>
    <row r="79" spans="1:4" x14ac:dyDescent="0.35">
      <c r="A79" s="137">
        <v>75</v>
      </c>
      <c r="B79" s="138" t="s">
        <v>284</v>
      </c>
      <c r="C79" s="139">
        <v>20000</v>
      </c>
      <c r="D79" s="139">
        <v>20000</v>
      </c>
    </row>
    <row r="80" spans="1:4" x14ac:dyDescent="0.35">
      <c r="A80" s="137">
        <v>76</v>
      </c>
      <c r="B80" s="138" t="s">
        <v>285</v>
      </c>
      <c r="C80" s="139">
        <v>30000</v>
      </c>
      <c r="D80" s="139">
        <v>30000</v>
      </c>
    </row>
    <row r="81" spans="1:4" x14ac:dyDescent="0.35">
      <c r="A81" s="137">
        <v>77</v>
      </c>
      <c r="B81" s="138" t="s">
        <v>286</v>
      </c>
      <c r="C81" s="139">
        <v>20000</v>
      </c>
      <c r="D81" s="139">
        <v>20000</v>
      </c>
    </row>
    <row r="82" spans="1:4" x14ac:dyDescent="0.35">
      <c r="A82" s="137">
        <v>78</v>
      </c>
      <c r="B82" s="138" t="s">
        <v>287</v>
      </c>
      <c r="C82" s="139">
        <v>20000</v>
      </c>
      <c r="D82" s="139">
        <v>20000</v>
      </c>
    </row>
    <row r="83" spans="1:4" x14ac:dyDescent="0.35">
      <c r="A83" s="137">
        <v>79</v>
      </c>
      <c r="B83" s="138" t="s">
        <v>288</v>
      </c>
      <c r="C83" s="139">
        <v>20000</v>
      </c>
      <c r="D83" s="139">
        <v>20000</v>
      </c>
    </row>
    <row r="84" spans="1:4" x14ac:dyDescent="0.35">
      <c r="A84" s="137">
        <v>80</v>
      </c>
      <c r="B84" s="138" t="s">
        <v>289</v>
      </c>
      <c r="C84" s="139">
        <v>20000</v>
      </c>
      <c r="D84" s="139">
        <v>20000</v>
      </c>
    </row>
    <row r="85" spans="1:4" x14ac:dyDescent="0.35">
      <c r="A85" s="137">
        <v>81</v>
      </c>
      <c r="B85" s="138" t="s">
        <v>290</v>
      </c>
      <c r="C85" s="139">
        <v>20000</v>
      </c>
      <c r="D85" s="139">
        <v>20000</v>
      </c>
    </row>
    <row r="86" spans="1:4" x14ac:dyDescent="0.35">
      <c r="A86" s="137">
        <v>82</v>
      </c>
      <c r="B86" s="138" t="s">
        <v>291</v>
      </c>
      <c r="C86" s="139">
        <v>20000</v>
      </c>
      <c r="D86" s="139">
        <v>20000</v>
      </c>
    </row>
    <row r="87" spans="1:4" x14ac:dyDescent="0.35">
      <c r="A87" s="137">
        <v>83</v>
      </c>
      <c r="B87" s="138" t="s">
        <v>292</v>
      </c>
      <c r="C87" s="139">
        <v>20000</v>
      </c>
      <c r="D87" s="139">
        <v>20000</v>
      </c>
    </row>
    <row r="88" spans="1:4" x14ac:dyDescent="0.35">
      <c r="A88" s="137">
        <v>84</v>
      </c>
      <c r="B88" s="138" t="s">
        <v>101</v>
      </c>
      <c r="C88" s="139">
        <v>95000</v>
      </c>
      <c r="D88" s="139">
        <v>100000</v>
      </c>
    </row>
    <row r="89" spans="1:4" x14ac:dyDescent="0.35">
      <c r="A89" s="137">
        <v>85</v>
      </c>
      <c r="B89" s="138" t="s">
        <v>293</v>
      </c>
      <c r="C89" s="139">
        <v>90000</v>
      </c>
      <c r="D89" s="139">
        <v>100000</v>
      </c>
    </row>
    <row r="90" spans="1:4" x14ac:dyDescent="0.35">
      <c r="A90" s="137">
        <v>86</v>
      </c>
      <c r="B90" s="138" t="s">
        <v>294</v>
      </c>
      <c r="C90" s="139">
        <v>35000</v>
      </c>
      <c r="D90" s="139">
        <v>35000</v>
      </c>
    </row>
    <row r="91" spans="1:4" x14ac:dyDescent="0.35">
      <c r="A91" s="137">
        <v>87</v>
      </c>
      <c r="B91" s="138" t="s">
        <v>295</v>
      </c>
      <c r="C91" s="139">
        <v>60000</v>
      </c>
      <c r="D91" s="139"/>
    </row>
    <row r="92" spans="1:4" x14ac:dyDescent="0.35">
      <c r="A92" s="137">
        <v>88</v>
      </c>
      <c r="B92" s="138" t="s">
        <v>46</v>
      </c>
      <c r="C92" s="139">
        <v>4614000</v>
      </c>
      <c r="D92" s="139">
        <v>4614000</v>
      </c>
    </row>
    <row r="93" spans="1:4" x14ac:dyDescent="0.35">
      <c r="A93" s="137">
        <v>89</v>
      </c>
      <c r="B93" s="138" t="s">
        <v>48</v>
      </c>
      <c r="C93" s="139">
        <v>1920000</v>
      </c>
      <c r="D93" s="139">
        <v>1920000</v>
      </c>
    </row>
    <row r="94" spans="1:4" x14ac:dyDescent="0.35">
      <c r="A94" s="137">
        <v>90</v>
      </c>
      <c r="B94" s="138" t="s">
        <v>47</v>
      </c>
      <c r="C94" s="139">
        <v>108000</v>
      </c>
      <c r="D94" s="139">
        <v>108000</v>
      </c>
    </row>
    <row r="95" spans="1:4" x14ac:dyDescent="0.35">
      <c r="A95" s="137">
        <v>91</v>
      </c>
      <c r="B95" s="138" t="s">
        <v>296</v>
      </c>
      <c r="C95" s="139">
        <v>100000</v>
      </c>
      <c r="D95" s="139">
        <v>100000</v>
      </c>
    </row>
    <row r="96" spans="1:4" x14ac:dyDescent="0.35">
      <c r="A96" s="137">
        <v>92</v>
      </c>
      <c r="B96" s="138" t="s">
        <v>297</v>
      </c>
      <c r="C96" s="139">
        <v>200000</v>
      </c>
      <c r="D96" s="139">
        <v>200000</v>
      </c>
    </row>
    <row r="97" spans="1:4" x14ac:dyDescent="0.35">
      <c r="A97" s="137">
        <v>93</v>
      </c>
      <c r="B97" s="138" t="s">
        <v>131</v>
      </c>
      <c r="C97" s="139">
        <v>10000</v>
      </c>
      <c r="D97" s="139">
        <v>10000</v>
      </c>
    </row>
    <row r="98" spans="1:4" x14ac:dyDescent="0.35">
      <c r="A98" s="137">
        <v>94</v>
      </c>
      <c r="B98" s="138" t="s">
        <v>50</v>
      </c>
      <c r="C98" s="139">
        <v>12000</v>
      </c>
      <c r="D98" s="139">
        <v>120000</v>
      </c>
    </row>
    <row r="99" spans="1:4" x14ac:dyDescent="0.35">
      <c r="A99" s="137">
        <v>95</v>
      </c>
      <c r="B99" s="138" t="s">
        <v>155</v>
      </c>
      <c r="C99" s="139">
        <v>20000</v>
      </c>
      <c r="D99" s="139">
        <v>20000</v>
      </c>
    </row>
    <row r="100" spans="1:4" x14ac:dyDescent="0.35">
      <c r="A100" s="137">
        <v>96</v>
      </c>
      <c r="B100" s="138" t="s">
        <v>298</v>
      </c>
      <c r="C100" s="139">
        <v>100000</v>
      </c>
      <c r="D100" s="139">
        <v>100000</v>
      </c>
    </row>
    <row r="101" spans="1:4" x14ac:dyDescent="0.35">
      <c r="A101" s="137">
        <v>97</v>
      </c>
      <c r="B101" s="138" t="s">
        <v>299</v>
      </c>
      <c r="C101" s="139">
        <v>30000</v>
      </c>
      <c r="D101" s="139">
        <v>30000</v>
      </c>
    </row>
    <row r="102" spans="1:4" x14ac:dyDescent="0.35">
      <c r="A102" s="137">
        <v>98</v>
      </c>
      <c r="B102" s="138" t="s">
        <v>300</v>
      </c>
      <c r="C102" s="139">
        <v>6000</v>
      </c>
      <c r="D102" s="139">
        <v>6000</v>
      </c>
    </row>
    <row r="103" spans="1:4" x14ac:dyDescent="0.35">
      <c r="A103" s="137">
        <v>99</v>
      </c>
      <c r="B103" s="138" t="s">
        <v>301</v>
      </c>
      <c r="C103" s="139">
        <v>20000</v>
      </c>
      <c r="D103" s="139">
        <v>20000</v>
      </c>
    </row>
    <row r="104" spans="1:4" x14ac:dyDescent="0.35">
      <c r="A104" s="137">
        <v>100</v>
      </c>
      <c r="B104" s="138" t="s">
        <v>302</v>
      </c>
      <c r="C104" s="139">
        <v>22000</v>
      </c>
      <c r="D104" s="139">
        <v>22000</v>
      </c>
    </row>
    <row r="105" spans="1:4" x14ac:dyDescent="0.35">
      <c r="A105" s="137">
        <v>101</v>
      </c>
      <c r="B105" s="138" t="s">
        <v>303</v>
      </c>
      <c r="C105" s="139">
        <v>60000</v>
      </c>
      <c r="D105" s="139"/>
    </row>
    <row r="106" spans="1:4" x14ac:dyDescent="0.35">
      <c r="A106" s="137">
        <v>102</v>
      </c>
      <c r="B106" s="138" t="s">
        <v>304</v>
      </c>
      <c r="C106" s="139">
        <v>60000</v>
      </c>
      <c r="D106" s="139"/>
    </row>
    <row r="107" spans="1:4" x14ac:dyDescent="0.35">
      <c r="A107" s="137">
        <v>103</v>
      </c>
      <c r="B107" s="138" t="s">
        <v>305</v>
      </c>
      <c r="C107" s="139">
        <v>120450</v>
      </c>
      <c r="D107" s="139">
        <v>120450</v>
      </c>
    </row>
    <row r="108" spans="1:4" x14ac:dyDescent="0.35">
      <c r="A108" s="137">
        <v>104</v>
      </c>
      <c r="B108" s="138" t="s">
        <v>306</v>
      </c>
      <c r="C108" s="139">
        <v>10000000</v>
      </c>
      <c r="D108" s="139"/>
    </row>
    <row r="109" spans="1:4" x14ac:dyDescent="0.35">
      <c r="A109" s="137">
        <v>105</v>
      </c>
      <c r="B109" s="138" t="s">
        <v>307</v>
      </c>
      <c r="C109" s="139">
        <v>5250000</v>
      </c>
      <c r="D109" s="139"/>
    </row>
    <row r="110" spans="1:4" x14ac:dyDescent="0.35">
      <c r="A110" s="137">
        <v>106</v>
      </c>
      <c r="B110" s="138" t="s">
        <v>308</v>
      </c>
      <c r="C110" s="139">
        <v>5250000</v>
      </c>
      <c r="D110" s="139"/>
    </row>
    <row r="111" spans="1:4" x14ac:dyDescent="0.35">
      <c r="A111" s="137">
        <v>107</v>
      </c>
      <c r="B111" s="138" t="s">
        <v>309</v>
      </c>
      <c r="C111" s="139">
        <v>11000</v>
      </c>
      <c r="D111" s="139"/>
    </row>
    <row r="112" spans="1:4" x14ac:dyDescent="0.35">
      <c r="A112" s="137">
        <v>108</v>
      </c>
      <c r="B112" s="138" t="s">
        <v>310</v>
      </c>
      <c r="C112" s="139">
        <v>11000</v>
      </c>
      <c r="D112" s="139"/>
    </row>
    <row r="113" spans="1:4" x14ac:dyDescent="0.35">
      <c r="A113" s="137">
        <v>109</v>
      </c>
      <c r="B113" s="138" t="s">
        <v>311</v>
      </c>
      <c r="C113" s="139">
        <v>8400</v>
      </c>
      <c r="D113" s="139"/>
    </row>
    <row r="114" spans="1:4" x14ac:dyDescent="0.35">
      <c r="A114" s="137">
        <v>110</v>
      </c>
      <c r="B114" s="138" t="s">
        <v>312</v>
      </c>
      <c r="C114" s="139">
        <v>10800</v>
      </c>
      <c r="D114" s="139"/>
    </row>
    <row r="115" spans="1:4" x14ac:dyDescent="0.35">
      <c r="A115" s="137">
        <v>111</v>
      </c>
      <c r="B115" s="138" t="s">
        <v>313</v>
      </c>
      <c r="C115" s="139">
        <v>2000</v>
      </c>
      <c r="D115" s="139"/>
    </row>
    <row r="116" spans="1:4" x14ac:dyDescent="0.35">
      <c r="A116" s="137">
        <v>112</v>
      </c>
      <c r="B116" s="138" t="s">
        <v>314</v>
      </c>
      <c r="C116" s="139">
        <v>7000</v>
      </c>
      <c r="D116" s="139"/>
    </row>
    <row r="117" spans="1:4" x14ac:dyDescent="0.35">
      <c r="A117" s="137">
        <v>113</v>
      </c>
      <c r="B117" s="138" t="s">
        <v>315</v>
      </c>
      <c r="C117" s="139">
        <v>3500</v>
      </c>
      <c r="D117" s="139"/>
    </row>
    <row r="118" spans="1:4" x14ac:dyDescent="0.35">
      <c r="A118" s="137">
        <v>114</v>
      </c>
      <c r="B118" s="138" t="s">
        <v>316</v>
      </c>
      <c r="C118" s="139">
        <v>5500</v>
      </c>
      <c r="D118" s="139"/>
    </row>
    <row r="119" spans="1:4" x14ac:dyDescent="0.35">
      <c r="A119" s="137">
        <v>115</v>
      </c>
      <c r="B119" s="138" t="s">
        <v>317</v>
      </c>
      <c r="C119" s="139">
        <v>1800</v>
      </c>
      <c r="D119" s="139"/>
    </row>
    <row r="120" spans="1:4" x14ac:dyDescent="0.35">
      <c r="A120" s="137">
        <v>116</v>
      </c>
      <c r="B120" s="138" t="s">
        <v>318</v>
      </c>
      <c r="C120" s="139">
        <v>12000</v>
      </c>
      <c r="D120" s="139"/>
    </row>
    <row r="121" spans="1:4" x14ac:dyDescent="0.35">
      <c r="A121" s="137">
        <v>117</v>
      </c>
      <c r="B121" s="138" t="s">
        <v>319</v>
      </c>
      <c r="C121" s="139">
        <v>3400</v>
      </c>
      <c r="D121" s="139"/>
    </row>
    <row r="122" spans="1:4" x14ac:dyDescent="0.35">
      <c r="A122" s="137">
        <v>118</v>
      </c>
      <c r="B122" s="138" t="s">
        <v>320</v>
      </c>
      <c r="C122" s="139">
        <v>3000</v>
      </c>
      <c r="D122" s="139"/>
    </row>
    <row r="123" spans="1:4" x14ac:dyDescent="0.35">
      <c r="A123" s="137">
        <v>119</v>
      </c>
      <c r="B123" s="138" t="s">
        <v>321</v>
      </c>
      <c r="C123" s="139">
        <v>4000</v>
      </c>
      <c r="D123" s="139"/>
    </row>
    <row r="124" spans="1:4" x14ac:dyDescent="0.35">
      <c r="A124" s="137">
        <v>120</v>
      </c>
      <c r="B124" s="138" t="s">
        <v>325</v>
      </c>
      <c r="C124" s="139">
        <v>6000</v>
      </c>
      <c r="D124" s="139"/>
    </row>
    <row r="125" spans="1:4" x14ac:dyDescent="0.35">
      <c r="A125" s="137">
        <v>121</v>
      </c>
      <c r="B125" s="138" t="s">
        <v>324</v>
      </c>
      <c r="C125" s="139">
        <v>5500</v>
      </c>
      <c r="D125" s="139"/>
    </row>
    <row r="126" spans="1:4" x14ac:dyDescent="0.35">
      <c r="A126" s="137">
        <v>122</v>
      </c>
      <c r="B126" s="138" t="s">
        <v>323</v>
      </c>
      <c r="C126" s="139">
        <v>22000</v>
      </c>
      <c r="D126" s="139"/>
    </row>
    <row r="127" spans="1:4" x14ac:dyDescent="0.35">
      <c r="A127" s="137">
        <v>123</v>
      </c>
      <c r="B127" s="138" t="s">
        <v>322</v>
      </c>
      <c r="C127" s="139">
        <v>2000</v>
      </c>
      <c r="D127" s="139"/>
    </row>
    <row r="128" spans="1:4" x14ac:dyDescent="0.35">
      <c r="A128" s="137">
        <v>124</v>
      </c>
      <c r="B128" s="138" t="s">
        <v>326</v>
      </c>
      <c r="C128" s="139">
        <v>4300</v>
      </c>
      <c r="D128" s="139"/>
    </row>
    <row r="129" spans="1:4" x14ac:dyDescent="0.35">
      <c r="A129" s="137">
        <v>125</v>
      </c>
      <c r="B129" s="138" t="s">
        <v>328</v>
      </c>
      <c r="C129" s="139">
        <v>17000</v>
      </c>
      <c r="D129" s="139"/>
    </row>
    <row r="130" spans="1:4" x14ac:dyDescent="0.35">
      <c r="A130" s="137">
        <v>126</v>
      </c>
      <c r="B130" s="138" t="s">
        <v>327</v>
      </c>
      <c r="C130" s="139">
        <v>4300</v>
      </c>
      <c r="D130" s="139"/>
    </row>
    <row r="131" spans="1:4" x14ac:dyDescent="0.35">
      <c r="A131" s="137">
        <v>127</v>
      </c>
      <c r="B131" s="138" t="s">
        <v>329</v>
      </c>
      <c r="C131" s="139">
        <v>2500</v>
      </c>
      <c r="D131" s="139"/>
    </row>
    <row r="132" spans="1:4" x14ac:dyDescent="0.35">
      <c r="A132" s="137">
        <v>128</v>
      </c>
      <c r="B132" s="138" t="s">
        <v>330</v>
      </c>
      <c r="C132" s="139">
        <v>3800</v>
      </c>
      <c r="D132" s="139"/>
    </row>
    <row r="133" spans="1:4" x14ac:dyDescent="0.35">
      <c r="A133" s="137">
        <v>129</v>
      </c>
      <c r="B133" s="138" t="s">
        <v>331</v>
      </c>
      <c r="C133" s="139">
        <v>5500</v>
      </c>
      <c r="D133" s="139"/>
    </row>
    <row r="134" spans="1:4" x14ac:dyDescent="0.35">
      <c r="A134" s="137">
        <v>130</v>
      </c>
      <c r="B134" s="138" t="s">
        <v>332</v>
      </c>
      <c r="C134" s="139">
        <v>2000</v>
      </c>
      <c r="D134" s="139"/>
    </row>
    <row r="135" spans="1:4" x14ac:dyDescent="0.35">
      <c r="A135" s="137">
        <v>131</v>
      </c>
      <c r="B135" s="138" t="s">
        <v>333</v>
      </c>
      <c r="C135" s="139">
        <v>3000</v>
      </c>
      <c r="D135" s="139"/>
    </row>
    <row r="136" spans="1:4" x14ac:dyDescent="0.35">
      <c r="A136" s="137">
        <v>132</v>
      </c>
      <c r="B136" s="138" t="s">
        <v>338</v>
      </c>
      <c r="C136" s="139">
        <v>7500</v>
      </c>
      <c r="D136" s="139"/>
    </row>
    <row r="137" spans="1:4" x14ac:dyDescent="0.35">
      <c r="A137" s="137">
        <v>133</v>
      </c>
      <c r="B137" s="138" t="s">
        <v>334</v>
      </c>
      <c r="C137" s="139">
        <v>94000</v>
      </c>
      <c r="D137" s="139"/>
    </row>
    <row r="138" spans="1:4" x14ac:dyDescent="0.35">
      <c r="A138" s="137">
        <v>134</v>
      </c>
      <c r="B138" s="138" t="s">
        <v>335</v>
      </c>
      <c r="C138" s="139">
        <v>1400</v>
      </c>
      <c r="D138" s="139"/>
    </row>
    <row r="139" spans="1:4" x14ac:dyDescent="0.35">
      <c r="A139" s="137">
        <v>135</v>
      </c>
      <c r="B139" s="138" t="s">
        <v>336</v>
      </c>
      <c r="C139" s="139">
        <v>8000</v>
      </c>
      <c r="D139" s="139"/>
    </row>
    <row r="140" spans="1:4" x14ac:dyDescent="0.35">
      <c r="A140" s="220" t="s">
        <v>23</v>
      </c>
      <c r="B140" s="221"/>
      <c r="C140" s="140">
        <f>SUM(C5:C139)</f>
        <v>37071450</v>
      </c>
      <c r="D140" s="140"/>
    </row>
  </sheetData>
  <mergeCells count="3">
    <mergeCell ref="A1:D1"/>
    <mergeCell ref="A2:D2"/>
    <mergeCell ref="A140:B140"/>
  </mergeCells>
  <pageMargins left="3.937007874015748E-2" right="3.937007874015748E-2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03"/>
  <sheetViews>
    <sheetView zoomScale="120" zoomScaleNormal="120" workbookViewId="0">
      <pane ySplit="8" topLeftCell="A102" activePane="bottomLeft" state="frozen"/>
      <selection pane="bottomLeft" activeCell="O99" sqref="O99"/>
    </sheetView>
  </sheetViews>
  <sheetFormatPr defaultRowHeight="21" x14ac:dyDescent="0.35"/>
  <cols>
    <col min="1" max="1" width="5.7109375" style="5" customWidth="1"/>
    <col min="2" max="2" width="24.140625" style="1" customWidth="1"/>
    <col min="3" max="3" width="35.42578125" style="1" customWidth="1"/>
    <col min="4" max="4" width="10.7109375" style="26" customWidth="1"/>
    <col min="5" max="5" width="10.7109375" style="1" customWidth="1"/>
    <col min="6" max="6" width="10.7109375" style="5" customWidth="1"/>
    <col min="7" max="18" width="3.7109375" style="71" customWidth="1"/>
    <col min="19" max="19" width="3.2851562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59</v>
      </c>
      <c r="D4" s="27"/>
      <c r="F4" s="5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74"/>
    </row>
    <row r="5" spans="1:19" s="23" customFormat="1" x14ac:dyDescent="0.35">
      <c r="A5" s="23" t="s">
        <v>124</v>
      </c>
      <c r="D5" s="27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74"/>
    </row>
    <row r="6" spans="1:19" s="23" customFormat="1" ht="9" customHeight="1" x14ac:dyDescent="0.35">
      <c r="D6" s="27"/>
      <c r="F6" s="5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74"/>
    </row>
    <row r="7" spans="1:19" s="33" customFormat="1" x14ac:dyDescent="0.3">
      <c r="A7" s="29" t="s">
        <v>1</v>
      </c>
      <c r="B7" s="30" t="s">
        <v>3</v>
      </c>
      <c r="C7" s="31" t="s">
        <v>4</v>
      </c>
      <c r="D7" s="32" t="s">
        <v>5</v>
      </c>
      <c r="E7" s="31" t="s">
        <v>6</v>
      </c>
      <c r="F7" s="97" t="s">
        <v>8</v>
      </c>
      <c r="G7" s="203" t="s">
        <v>129</v>
      </c>
      <c r="H7" s="203"/>
      <c r="I7" s="203"/>
      <c r="J7" s="203" t="s">
        <v>130</v>
      </c>
      <c r="K7" s="203"/>
      <c r="L7" s="203"/>
      <c r="M7" s="203"/>
      <c r="N7" s="203"/>
      <c r="O7" s="203"/>
      <c r="P7" s="203"/>
      <c r="Q7" s="203"/>
      <c r="R7" s="203"/>
      <c r="S7" s="73"/>
    </row>
    <row r="8" spans="1:19" s="33" customFormat="1" x14ac:dyDescent="0.3">
      <c r="A8" s="34" t="s">
        <v>2</v>
      </c>
      <c r="B8" s="35"/>
      <c r="C8" s="36" t="s">
        <v>3</v>
      </c>
      <c r="D8" s="37" t="s">
        <v>9</v>
      </c>
      <c r="E8" s="36" t="s">
        <v>7</v>
      </c>
      <c r="F8" s="35"/>
      <c r="G8" s="95" t="s">
        <v>10</v>
      </c>
      <c r="H8" s="95" t="s">
        <v>11</v>
      </c>
      <c r="I8" s="95" t="s">
        <v>12</v>
      </c>
      <c r="J8" s="95" t="s">
        <v>13</v>
      </c>
      <c r="K8" s="95" t="s">
        <v>14</v>
      </c>
      <c r="L8" s="95" t="s">
        <v>15</v>
      </c>
      <c r="M8" s="95" t="s">
        <v>16</v>
      </c>
      <c r="N8" s="95" t="s">
        <v>17</v>
      </c>
      <c r="O8" s="95" t="s">
        <v>18</v>
      </c>
      <c r="P8" s="95" t="s">
        <v>19</v>
      </c>
      <c r="Q8" s="95" t="s">
        <v>20</v>
      </c>
      <c r="R8" s="95" t="s">
        <v>21</v>
      </c>
      <c r="S8" s="73"/>
    </row>
    <row r="9" spans="1:19" s="43" customFormat="1" x14ac:dyDescent="0.3">
      <c r="A9" s="30">
        <v>1</v>
      </c>
      <c r="B9" s="39" t="s">
        <v>60</v>
      </c>
      <c r="C9" s="39" t="s">
        <v>61</v>
      </c>
      <c r="D9" s="40">
        <v>287000</v>
      </c>
      <c r="E9" s="39" t="s">
        <v>22</v>
      </c>
      <c r="F9" s="41" t="s">
        <v>40</v>
      </c>
      <c r="G9" s="66"/>
      <c r="H9" s="66"/>
      <c r="I9" s="66"/>
      <c r="J9" s="66"/>
      <c r="K9" s="66"/>
      <c r="L9" s="66"/>
      <c r="M9" s="66"/>
      <c r="N9" s="66"/>
      <c r="O9" s="66"/>
      <c r="P9" s="105"/>
      <c r="Q9" s="105"/>
      <c r="R9" s="104"/>
      <c r="S9" s="73"/>
    </row>
    <row r="10" spans="1:19" s="43" customFormat="1" x14ac:dyDescent="0.3">
      <c r="A10" s="44"/>
      <c r="B10" s="45" t="s">
        <v>348</v>
      </c>
      <c r="C10" s="45" t="s">
        <v>349</v>
      </c>
      <c r="D10" s="46"/>
      <c r="E10" s="45"/>
      <c r="F10" s="47"/>
      <c r="G10" s="67"/>
      <c r="H10" s="67"/>
      <c r="I10" s="67"/>
      <c r="J10" s="67"/>
      <c r="K10" s="67"/>
      <c r="L10" s="67"/>
      <c r="M10" s="67"/>
      <c r="N10" s="67"/>
      <c r="O10" s="67"/>
      <c r="P10" s="98"/>
      <c r="Q10" s="98"/>
      <c r="R10" s="69"/>
      <c r="S10" s="73"/>
    </row>
    <row r="11" spans="1:19" s="43" customFormat="1" x14ac:dyDescent="0.3">
      <c r="A11" s="44"/>
      <c r="B11" s="45" t="s">
        <v>49</v>
      </c>
      <c r="C11" s="45" t="s">
        <v>350</v>
      </c>
      <c r="D11" s="46"/>
      <c r="E11" s="45"/>
      <c r="F11" s="54"/>
      <c r="G11" s="67"/>
      <c r="H11" s="67"/>
      <c r="I11" s="67"/>
      <c r="J11" s="67"/>
      <c r="K11" s="67"/>
      <c r="L11" s="67"/>
      <c r="M11" s="67"/>
      <c r="N11" s="67"/>
      <c r="O11" s="67"/>
      <c r="P11" s="98"/>
      <c r="Q11" s="98"/>
      <c r="R11" s="69"/>
      <c r="S11" s="73"/>
    </row>
    <row r="12" spans="1:19" s="43" customFormat="1" x14ac:dyDescent="0.3">
      <c r="A12" s="44"/>
      <c r="B12" s="45" t="s">
        <v>44</v>
      </c>
      <c r="C12" s="45" t="s">
        <v>351</v>
      </c>
      <c r="D12" s="46"/>
      <c r="E12" s="45"/>
      <c r="F12" s="54"/>
      <c r="G12" s="67"/>
      <c r="H12" s="67"/>
      <c r="I12" s="67"/>
      <c r="J12" s="67"/>
      <c r="K12" s="67"/>
      <c r="L12" s="67"/>
      <c r="M12" s="67"/>
      <c r="N12" s="67"/>
      <c r="O12" s="67"/>
      <c r="P12" s="98"/>
      <c r="Q12" s="98"/>
      <c r="R12" s="69"/>
      <c r="S12" s="73"/>
    </row>
    <row r="13" spans="1:19" s="43" customFormat="1" x14ac:dyDescent="0.3">
      <c r="A13" s="44"/>
      <c r="B13" s="45"/>
      <c r="C13" s="45" t="s">
        <v>352</v>
      </c>
      <c r="D13" s="46"/>
      <c r="E13" s="45"/>
      <c r="F13" s="54"/>
      <c r="G13" s="67"/>
      <c r="H13" s="67"/>
      <c r="I13" s="67"/>
      <c r="J13" s="67"/>
      <c r="K13" s="67"/>
      <c r="L13" s="67"/>
      <c r="M13" s="67"/>
      <c r="N13" s="67"/>
      <c r="O13" s="67"/>
      <c r="P13" s="98"/>
      <c r="Q13" s="98"/>
      <c r="R13" s="69"/>
      <c r="S13" s="73"/>
    </row>
    <row r="14" spans="1:19" s="43" customFormat="1" x14ac:dyDescent="0.3">
      <c r="A14" s="44"/>
      <c r="B14" s="45"/>
      <c r="C14" s="45" t="s">
        <v>353</v>
      </c>
      <c r="D14" s="46"/>
      <c r="E14" s="45"/>
      <c r="F14" s="54"/>
      <c r="G14" s="67"/>
      <c r="H14" s="67"/>
      <c r="I14" s="67"/>
      <c r="J14" s="67"/>
      <c r="K14" s="67"/>
      <c r="L14" s="67"/>
      <c r="M14" s="67"/>
      <c r="N14" s="67"/>
      <c r="O14" s="67"/>
      <c r="P14" s="98"/>
      <c r="Q14" s="98"/>
      <c r="R14" s="69"/>
      <c r="S14" s="73"/>
    </row>
    <row r="15" spans="1:19" s="43" customFormat="1" x14ac:dyDescent="0.3">
      <c r="A15" s="44"/>
      <c r="B15" s="45"/>
      <c r="C15" s="45" t="s">
        <v>354</v>
      </c>
      <c r="D15" s="46"/>
      <c r="E15" s="45"/>
      <c r="F15" s="54"/>
      <c r="G15" s="67"/>
      <c r="H15" s="67"/>
      <c r="I15" s="67"/>
      <c r="J15" s="67"/>
      <c r="K15" s="67"/>
      <c r="L15" s="67"/>
      <c r="M15" s="67"/>
      <c r="N15" s="67"/>
      <c r="O15" s="67"/>
      <c r="P15" s="98"/>
      <c r="Q15" s="98"/>
      <c r="R15" s="69"/>
      <c r="S15" s="73"/>
    </row>
    <row r="16" spans="1:19" s="43" customFormat="1" x14ac:dyDescent="0.3">
      <c r="A16" s="44"/>
      <c r="B16" s="45"/>
      <c r="C16" s="45" t="s">
        <v>65</v>
      </c>
      <c r="D16" s="46"/>
      <c r="E16" s="45"/>
      <c r="F16" s="54"/>
      <c r="G16" s="67"/>
      <c r="H16" s="67"/>
      <c r="I16" s="67"/>
      <c r="J16" s="67"/>
      <c r="K16" s="67"/>
      <c r="L16" s="67"/>
      <c r="M16" s="67"/>
      <c r="N16" s="67"/>
      <c r="O16" s="67"/>
      <c r="P16" s="98"/>
      <c r="Q16" s="98"/>
      <c r="R16" s="69"/>
      <c r="S16" s="73"/>
    </row>
    <row r="17" spans="1:19" s="43" customFormat="1" x14ac:dyDescent="0.3">
      <c r="A17" s="44">
        <v>2</v>
      </c>
      <c r="B17" s="45" t="s">
        <v>371</v>
      </c>
      <c r="C17" s="45" t="s">
        <v>355</v>
      </c>
      <c r="D17" s="46">
        <v>59800</v>
      </c>
      <c r="E17" s="45" t="s">
        <v>22</v>
      </c>
      <c r="F17" s="47" t="s">
        <v>40</v>
      </c>
      <c r="G17" s="67"/>
      <c r="H17" s="67"/>
      <c r="I17" s="67"/>
      <c r="J17" s="67"/>
      <c r="K17" s="67"/>
      <c r="L17" s="67"/>
      <c r="M17" s="67"/>
      <c r="N17" s="67"/>
      <c r="O17" s="67"/>
      <c r="P17" s="98"/>
      <c r="Q17" s="98"/>
      <c r="R17" s="69"/>
      <c r="S17" s="73"/>
    </row>
    <row r="18" spans="1:19" s="43" customFormat="1" x14ac:dyDescent="0.3">
      <c r="A18" s="44"/>
      <c r="B18" s="45" t="s">
        <v>49</v>
      </c>
      <c r="C18" s="45" t="s">
        <v>356</v>
      </c>
      <c r="D18" s="46"/>
      <c r="E18" s="45"/>
      <c r="F18" s="47"/>
      <c r="G18" s="67"/>
      <c r="H18" s="67"/>
      <c r="I18" s="67"/>
      <c r="J18" s="67"/>
      <c r="K18" s="67"/>
      <c r="L18" s="67"/>
      <c r="M18" s="67"/>
      <c r="N18" s="67"/>
      <c r="O18" s="67"/>
      <c r="P18" s="98"/>
      <c r="Q18" s="98"/>
      <c r="R18" s="69"/>
      <c r="S18" s="73"/>
    </row>
    <row r="19" spans="1:19" s="43" customFormat="1" x14ac:dyDescent="0.3">
      <c r="A19" s="44"/>
      <c r="B19" s="45" t="s">
        <v>372</v>
      </c>
      <c r="C19" s="45" t="s">
        <v>45</v>
      </c>
      <c r="D19" s="46"/>
      <c r="E19" s="45"/>
      <c r="F19" s="47"/>
      <c r="G19" s="67"/>
      <c r="H19" s="67"/>
      <c r="I19" s="67"/>
      <c r="J19" s="67"/>
      <c r="K19" s="67"/>
      <c r="L19" s="67"/>
      <c r="M19" s="67"/>
      <c r="N19" s="67"/>
      <c r="O19" s="67"/>
      <c r="P19" s="98"/>
      <c r="Q19" s="98"/>
      <c r="R19" s="69"/>
      <c r="S19" s="73"/>
    </row>
    <row r="20" spans="1:19" s="43" customFormat="1" x14ac:dyDescent="0.3">
      <c r="A20" s="44"/>
      <c r="B20" s="45"/>
      <c r="C20" s="45" t="s">
        <v>357</v>
      </c>
      <c r="D20" s="46"/>
      <c r="E20" s="45"/>
      <c r="F20" s="47"/>
      <c r="G20" s="67"/>
      <c r="H20" s="67"/>
      <c r="I20" s="67"/>
      <c r="J20" s="67"/>
      <c r="K20" s="67"/>
      <c r="L20" s="67"/>
      <c r="M20" s="67"/>
      <c r="N20" s="67"/>
      <c r="O20" s="67"/>
      <c r="P20" s="98"/>
      <c r="Q20" s="98"/>
      <c r="R20" s="69"/>
      <c r="S20" s="73"/>
    </row>
    <row r="21" spans="1:19" s="43" customFormat="1" x14ac:dyDescent="0.3">
      <c r="A21" s="44"/>
      <c r="B21" s="45"/>
      <c r="C21" s="45" t="s">
        <v>358</v>
      </c>
      <c r="D21" s="46"/>
      <c r="E21" s="45"/>
      <c r="F21" s="47"/>
      <c r="G21" s="67"/>
      <c r="H21" s="67"/>
      <c r="I21" s="67"/>
      <c r="J21" s="67"/>
      <c r="K21" s="67"/>
      <c r="L21" s="67"/>
      <c r="M21" s="67"/>
      <c r="N21" s="67"/>
      <c r="O21" s="67"/>
      <c r="P21" s="98"/>
      <c r="Q21" s="98"/>
      <c r="R21" s="69"/>
      <c r="S21" s="73"/>
    </row>
    <row r="22" spans="1:19" s="43" customFormat="1" x14ac:dyDescent="0.3">
      <c r="A22" s="44"/>
      <c r="B22" s="45"/>
      <c r="C22" s="45" t="s">
        <v>359</v>
      </c>
      <c r="D22" s="46"/>
      <c r="E22" s="45"/>
      <c r="F22" s="47"/>
      <c r="G22" s="67"/>
      <c r="H22" s="67"/>
      <c r="I22" s="67"/>
      <c r="J22" s="67"/>
      <c r="K22" s="67"/>
      <c r="L22" s="67"/>
      <c r="M22" s="67"/>
      <c r="N22" s="67"/>
      <c r="O22" s="67"/>
      <c r="P22" s="98"/>
      <c r="Q22" s="69"/>
      <c r="R22" s="67"/>
      <c r="S22" s="73"/>
    </row>
    <row r="23" spans="1:19" s="43" customFormat="1" x14ac:dyDescent="0.3">
      <c r="A23" s="44"/>
      <c r="B23" s="45"/>
      <c r="C23" s="45" t="s">
        <v>360</v>
      </c>
      <c r="D23" s="46"/>
      <c r="E23" s="45"/>
      <c r="F23" s="47"/>
      <c r="G23" s="67"/>
      <c r="H23" s="67"/>
      <c r="I23" s="67"/>
      <c r="J23" s="67"/>
      <c r="K23" s="67"/>
      <c r="L23" s="67"/>
      <c r="M23" s="67"/>
      <c r="N23" s="67"/>
      <c r="O23" s="67"/>
      <c r="P23" s="98"/>
      <c r="Q23" s="69"/>
      <c r="R23" s="67"/>
      <c r="S23" s="73"/>
    </row>
    <row r="24" spans="1:19" s="43" customFormat="1" x14ac:dyDescent="0.3">
      <c r="A24" s="35"/>
      <c r="B24" s="49"/>
      <c r="C24" s="49" t="s">
        <v>65</v>
      </c>
      <c r="D24" s="61"/>
      <c r="E24" s="49"/>
      <c r="F24" s="50"/>
      <c r="G24" s="68"/>
      <c r="H24" s="68"/>
      <c r="I24" s="68"/>
      <c r="J24" s="68"/>
      <c r="K24" s="68"/>
      <c r="L24" s="68"/>
      <c r="M24" s="68"/>
      <c r="N24" s="68"/>
      <c r="O24" s="68"/>
      <c r="P24" s="106"/>
      <c r="Q24" s="70"/>
      <c r="R24" s="68"/>
      <c r="S24" s="73"/>
    </row>
    <row r="25" spans="1:19" s="43" customFormat="1" x14ac:dyDescent="0.3">
      <c r="A25" s="44">
        <v>3</v>
      </c>
      <c r="B25" s="45" t="s">
        <v>361</v>
      </c>
      <c r="C25" s="45" t="s">
        <v>373</v>
      </c>
      <c r="D25" s="46">
        <v>439800</v>
      </c>
      <c r="E25" s="45" t="s">
        <v>22</v>
      </c>
      <c r="F25" s="47" t="s">
        <v>40</v>
      </c>
      <c r="G25" s="67"/>
      <c r="H25" s="67"/>
      <c r="I25" s="67"/>
      <c r="J25" s="67"/>
      <c r="K25" s="67"/>
      <c r="L25" s="67"/>
      <c r="M25" s="67"/>
      <c r="N25" s="67"/>
      <c r="O25" s="67"/>
      <c r="P25" s="98"/>
      <c r="Q25" s="69"/>
      <c r="R25" s="67"/>
      <c r="S25" s="73"/>
    </row>
    <row r="26" spans="1:19" s="43" customFormat="1" x14ac:dyDescent="0.3">
      <c r="A26" s="44"/>
      <c r="B26" s="45" t="s">
        <v>362</v>
      </c>
      <c r="C26" s="45" t="s">
        <v>374</v>
      </c>
      <c r="D26" s="46"/>
      <c r="E26" s="45"/>
      <c r="F26" s="47"/>
      <c r="G26" s="67"/>
      <c r="H26" s="67"/>
      <c r="I26" s="67"/>
      <c r="J26" s="67"/>
      <c r="K26" s="67"/>
      <c r="L26" s="67"/>
      <c r="M26" s="67"/>
      <c r="N26" s="67"/>
      <c r="O26" s="67"/>
      <c r="P26" s="98"/>
      <c r="Q26" s="69"/>
      <c r="R26" s="67"/>
      <c r="S26" s="73"/>
    </row>
    <row r="27" spans="1:19" s="43" customFormat="1" x14ac:dyDescent="0.3">
      <c r="A27" s="44"/>
      <c r="B27" s="45" t="s">
        <v>45</v>
      </c>
      <c r="C27" s="45" t="s">
        <v>375</v>
      </c>
      <c r="D27" s="46"/>
      <c r="E27" s="45"/>
      <c r="F27" s="47"/>
      <c r="G27" s="67"/>
      <c r="H27" s="67"/>
      <c r="I27" s="67"/>
      <c r="J27" s="67"/>
      <c r="K27" s="67"/>
      <c r="L27" s="67"/>
      <c r="M27" s="67"/>
      <c r="N27" s="67"/>
      <c r="O27" s="67"/>
      <c r="P27" s="98"/>
      <c r="Q27" s="69"/>
      <c r="R27" s="67"/>
      <c r="S27" s="73"/>
    </row>
    <row r="28" spans="1:19" s="43" customFormat="1" x14ac:dyDescent="0.3">
      <c r="A28" s="44"/>
      <c r="B28" s="45"/>
      <c r="C28" s="45" t="s">
        <v>376</v>
      </c>
      <c r="D28" s="46"/>
      <c r="E28" s="45"/>
      <c r="F28" s="47"/>
      <c r="G28" s="67"/>
      <c r="H28" s="67"/>
      <c r="I28" s="67"/>
      <c r="J28" s="67"/>
      <c r="K28" s="67"/>
      <c r="L28" s="67"/>
      <c r="M28" s="67"/>
      <c r="N28" s="67"/>
      <c r="O28" s="67"/>
      <c r="P28" s="98"/>
      <c r="Q28" s="69"/>
      <c r="R28" s="67"/>
      <c r="S28" s="73"/>
    </row>
    <row r="29" spans="1:19" s="43" customFormat="1" x14ac:dyDescent="0.3">
      <c r="A29" s="44"/>
      <c r="B29" s="45"/>
      <c r="C29" s="45" t="s">
        <v>377</v>
      </c>
      <c r="D29" s="46"/>
      <c r="E29" s="45"/>
      <c r="F29" s="47"/>
      <c r="G29" s="67"/>
      <c r="H29" s="67"/>
      <c r="I29" s="67"/>
      <c r="J29" s="67"/>
      <c r="K29" s="67"/>
      <c r="L29" s="67"/>
      <c r="M29" s="67"/>
      <c r="N29" s="67"/>
      <c r="O29" s="67"/>
      <c r="P29" s="98"/>
      <c r="Q29" s="69"/>
      <c r="R29" s="67"/>
      <c r="S29" s="73"/>
    </row>
    <row r="30" spans="1:19" s="43" customFormat="1" x14ac:dyDescent="0.3">
      <c r="A30" s="44"/>
      <c r="B30" s="45"/>
      <c r="C30" s="45" t="s">
        <v>378</v>
      </c>
      <c r="D30" s="46"/>
      <c r="E30" s="45"/>
      <c r="F30" s="47"/>
      <c r="G30" s="67"/>
      <c r="H30" s="67"/>
      <c r="I30" s="67"/>
      <c r="J30" s="67"/>
      <c r="K30" s="67"/>
      <c r="L30" s="67"/>
      <c r="M30" s="67"/>
      <c r="N30" s="67"/>
      <c r="O30" s="67"/>
      <c r="P30" s="98"/>
      <c r="Q30" s="69"/>
      <c r="R30" s="67"/>
      <c r="S30" s="73"/>
    </row>
    <row r="31" spans="1:19" s="43" customFormat="1" x14ac:dyDescent="0.3">
      <c r="A31" s="44"/>
      <c r="B31" s="45"/>
      <c r="C31" s="45" t="s">
        <v>379</v>
      </c>
      <c r="D31" s="46"/>
      <c r="E31" s="45"/>
      <c r="F31" s="47"/>
      <c r="G31" s="67"/>
      <c r="H31" s="67"/>
      <c r="I31" s="67"/>
      <c r="J31" s="67"/>
      <c r="K31" s="67"/>
      <c r="L31" s="67"/>
      <c r="M31" s="67"/>
      <c r="N31" s="67"/>
      <c r="O31" s="67"/>
      <c r="P31" s="98"/>
      <c r="Q31" s="69"/>
      <c r="R31" s="67"/>
      <c r="S31" s="73"/>
    </row>
    <row r="32" spans="1:19" s="43" customFormat="1" x14ac:dyDescent="0.3">
      <c r="A32" s="44"/>
      <c r="B32" s="45"/>
      <c r="C32" s="45" t="s">
        <v>62</v>
      </c>
      <c r="D32" s="46"/>
      <c r="E32" s="45"/>
      <c r="F32" s="47"/>
      <c r="G32" s="67"/>
      <c r="H32" s="67"/>
      <c r="I32" s="67"/>
      <c r="J32" s="67"/>
      <c r="K32" s="67"/>
      <c r="L32" s="67"/>
      <c r="M32" s="67"/>
      <c r="N32" s="67"/>
      <c r="O32" s="67"/>
      <c r="P32" s="98"/>
      <c r="Q32" s="69"/>
      <c r="R32" s="67"/>
      <c r="S32" s="73"/>
    </row>
    <row r="33" spans="1:19" s="43" customFormat="1" x14ac:dyDescent="0.3">
      <c r="A33" s="44"/>
      <c r="B33" s="45"/>
      <c r="C33" s="45"/>
      <c r="D33" s="46"/>
      <c r="E33" s="45"/>
      <c r="F33" s="47"/>
      <c r="G33" s="67"/>
      <c r="H33" s="67"/>
      <c r="I33" s="67"/>
      <c r="J33" s="67"/>
      <c r="K33" s="67"/>
      <c r="L33" s="67"/>
      <c r="M33" s="67"/>
      <c r="N33" s="67"/>
      <c r="O33" s="67"/>
      <c r="P33" s="92"/>
      <c r="Q33" s="67"/>
      <c r="R33" s="67"/>
      <c r="S33" s="73"/>
    </row>
    <row r="34" spans="1:19" s="43" customFormat="1" x14ac:dyDescent="0.3">
      <c r="A34" s="44">
        <v>4</v>
      </c>
      <c r="B34" s="45" t="s">
        <v>380</v>
      </c>
      <c r="C34" s="45" t="s">
        <v>383</v>
      </c>
      <c r="D34" s="46">
        <v>498800</v>
      </c>
      <c r="E34" s="45" t="s">
        <v>22</v>
      </c>
      <c r="F34" s="47" t="s">
        <v>40</v>
      </c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73"/>
    </row>
    <row r="35" spans="1:19" s="43" customFormat="1" x14ac:dyDescent="0.3">
      <c r="A35" s="44"/>
      <c r="B35" s="45" t="s">
        <v>381</v>
      </c>
      <c r="C35" s="45" t="s">
        <v>384</v>
      </c>
      <c r="D35" s="46"/>
      <c r="E35" s="45"/>
      <c r="F35" s="4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73"/>
    </row>
    <row r="36" spans="1:19" s="43" customFormat="1" x14ac:dyDescent="0.3">
      <c r="A36" s="44"/>
      <c r="B36" s="45" t="s">
        <v>382</v>
      </c>
      <c r="C36" s="45" t="s">
        <v>385</v>
      </c>
      <c r="D36" s="46"/>
      <c r="E36" s="45"/>
      <c r="F36" s="4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73"/>
    </row>
    <row r="37" spans="1:19" s="43" customFormat="1" x14ac:dyDescent="0.3">
      <c r="A37" s="44"/>
      <c r="B37" s="45" t="s">
        <v>45</v>
      </c>
      <c r="C37" s="45" t="s">
        <v>386</v>
      </c>
      <c r="D37" s="46"/>
      <c r="E37" s="45"/>
      <c r="F37" s="4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73"/>
    </row>
    <row r="38" spans="1:19" s="43" customFormat="1" x14ac:dyDescent="0.3">
      <c r="A38" s="44"/>
      <c r="B38" s="45"/>
      <c r="C38" s="45" t="s">
        <v>387</v>
      </c>
      <c r="D38" s="46"/>
      <c r="E38" s="45"/>
      <c r="F38" s="4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73"/>
    </row>
    <row r="39" spans="1:19" s="43" customFormat="1" x14ac:dyDescent="0.3">
      <c r="A39" s="44"/>
      <c r="B39" s="45"/>
      <c r="C39" s="45" t="s">
        <v>388</v>
      </c>
      <c r="D39" s="46"/>
      <c r="E39" s="45"/>
      <c r="F39" s="4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73"/>
    </row>
    <row r="40" spans="1:19" s="43" customFormat="1" x14ac:dyDescent="0.3">
      <c r="A40" s="35"/>
      <c r="B40" s="49"/>
      <c r="C40" s="49" t="s">
        <v>389</v>
      </c>
      <c r="D40" s="61"/>
      <c r="E40" s="49"/>
      <c r="F40" s="50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73"/>
    </row>
    <row r="41" spans="1:19" s="43" customFormat="1" x14ac:dyDescent="0.3">
      <c r="A41" s="44"/>
      <c r="B41" s="45"/>
      <c r="C41" s="45" t="s">
        <v>390</v>
      </c>
      <c r="D41" s="46"/>
      <c r="E41" s="45"/>
      <c r="F41" s="4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73"/>
    </row>
    <row r="42" spans="1:19" s="43" customFormat="1" x14ac:dyDescent="0.3">
      <c r="A42" s="44"/>
      <c r="B42" s="45"/>
      <c r="C42" s="45" t="s">
        <v>391</v>
      </c>
      <c r="D42" s="46"/>
      <c r="E42" s="45"/>
      <c r="F42" s="4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73"/>
    </row>
    <row r="43" spans="1:19" s="43" customFormat="1" x14ac:dyDescent="0.3">
      <c r="A43" s="44"/>
      <c r="B43" s="45"/>
      <c r="C43" s="45" t="s">
        <v>392</v>
      </c>
      <c r="D43" s="46"/>
      <c r="E43" s="45"/>
      <c r="F43" s="4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73"/>
    </row>
    <row r="44" spans="1:19" s="43" customFormat="1" x14ac:dyDescent="0.3">
      <c r="A44" s="44"/>
      <c r="B44" s="45"/>
      <c r="C44" s="45" t="s">
        <v>393</v>
      </c>
      <c r="D44" s="46"/>
      <c r="E44" s="45"/>
      <c r="F44" s="4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73"/>
    </row>
    <row r="45" spans="1:19" s="43" customFormat="1" x14ac:dyDescent="0.3">
      <c r="A45" s="44"/>
      <c r="B45" s="45"/>
      <c r="C45" s="45" t="s">
        <v>394</v>
      </c>
      <c r="D45" s="46"/>
      <c r="E45" s="45"/>
      <c r="F45" s="4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73"/>
    </row>
    <row r="46" spans="1:19" s="43" customFormat="1" x14ac:dyDescent="0.3">
      <c r="A46" s="44"/>
      <c r="B46" s="45"/>
      <c r="C46" s="45" t="s">
        <v>395</v>
      </c>
      <c r="D46" s="46"/>
      <c r="E46" s="45"/>
      <c r="F46" s="4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73"/>
    </row>
    <row r="47" spans="1:19" s="43" customFormat="1" x14ac:dyDescent="0.3">
      <c r="A47" s="44"/>
      <c r="B47" s="45"/>
      <c r="C47" s="45" t="s">
        <v>396</v>
      </c>
      <c r="D47" s="46"/>
      <c r="E47" s="45"/>
      <c r="F47" s="4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73"/>
    </row>
    <row r="48" spans="1:19" s="43" customFormat="1" x14ac:dyDescent="0.3">
      <c r="A48" s="44"/>
      <c r="B48" s="45"/>
      <c r="C48" s="45"/>
      <c r="D48" s="46"/>
      <c r="E48" s="45"/>
      <c r="F48" s="4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73"/>
    </row>
    <row r="49" spans="1:19" s="43" customFormat="1" x14ac:dyDescent="0.3">
      <c r="A49" s="44">
        <v>5</v>
      </c>
      <c r="B49" s="45" t="s">
        <v>397</v>
      </c>
      <c r="C49" s="45" t="s">
        <v>64</v>
      </c>
      <c r="D49" s="46">
        <v>41500</v>
      </c>
      <c r="E49" s="45" t="s">
        <v>22</v>
      </c>
      <c r="F49" s="47" t="s">
        <v>40</v>
      </c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73"/>
    </row>
    <row r="50" spans="1:19" s="43" customFormat="1" x14ac:dyDescent="0.3">
      <c r="A50" s="44"/>
      <c r="B50" s="45" t="s">
        <v>49</v>
      </c>
      <c r="C50" s="45" t="s">
        <v>398</v>
      </c>
      <c r="D50" s="46"/>
      <c r="E50" s="45"/>
      <c r="F50" s="4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73"/>
    </row>
    <row r="51" spans="1:19" s="43" customFormat="1" x14ac:dyDescent="0.3">
      <c r="A51" s="44"/>
      <c r="B51" s="45" t="s">
        <v>44</v>
      </c>
      <c r="C51" s="45" t="s">
        <v>399</v>
      </c>
      <c r="D51" s="46"/>
      <c r="E51" s="45"/>
      <c r="F51" s="4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73"/>
    </row>
    <row r="52" spans="1:19" s="43" customFormat="1" x14ac:dyDescent="0.3">
      <c r="A52" s="44"/>
      <c r="B52" s="45"/>
      <c r="C52" s="45" t="s">
        <v>400</v>
      </c>
      <c r="D52" s="46"/>
      <c r="E52" s="45"/>
      <c r="F52" s="4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73"/>
    </row>
    <row r="53" spans="1:19" s="43" customFormat="1" x14ac:dyDescent="0.3">
      <c r="A53" s="44"/>
      <c r="B53" s="45"/>
      <c r="C53" s="45" t="s">
        <v>401</v>
      </c>
      <c r="D53" s="46"/>
      <c r="E53" s="45"/>
      <c r="F53" s="4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73"/>
    </row>
    <row r="54" spans="1:19" s="43" customFormat="1" x14ac:dyDescent="0.3">
      <c r="A54" s="44"/>
      <c r="B54" s="45"/>
      <c r="C54" s="45" t="s">
        <v>402</v>
      </c>
      <c r="D54" s="46"/>
      <c r="E54" s="45"/>
      <c r="F54" s="4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73"/>
    </row>
    <row r="55" spans="1:19" s="43" customFormat="1" x14ac:dyDescent="0.3">
      <c r="A55" s="44"/>
      <c r="B55" s="45"/>
      <c r="C55" s="45" t="s">
        <v>403</v>
      </c>
      <c r="D55" s="46"/>
      <c r="E55" s="45"/>
      <c r="F55" s="4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73"/>
    </row>
    <row r="56" spans="1:19" s="43" customFormat="1" x14ac:dyDescent="0.3">
      <c r="A56" s="35"/>
      <c r="B56" s="49"/>
      <c r="C56" s="49" t="s">
        <v>404</v>
      </c>
      <c r="D56" s="61"/>
      <c r="E56" s="49"/>
      <c r="F56" s="50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73"/>
    </row>
    <row r="57" spans="1:19" s="43" customFormat="1" x14ac:dyDescent="0.3">
      <c r="A57" s="44">
        <v>6</v>
      </c>
      <c r="B57" s="45" t="s">
        <v>405</v>
      </c>
      <c r="C57" s="45" t="s">
        <v>407</v>
      </c>
      <c r="D57" s="46">
        <v>468700</v>
      </c>
      <c r="E57" s="45" t="s">
        <v>22</v>
      </c>
      <c r="F57" s="47" t="s">
        <v>40</v>
      </c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73"/>
    </row>
    <row r="58" spans="1:19" s="43" customFormat="1" x14ac:dyDescent="0.3">
      <c r="A58" s="44"/>
      <c r="B58" s="45" t="s">
        <v>406</v>
      </c>
      <c r="C58" s="45" t="s">
        <v>408</v>
      </c>
      <c r="D58" s="46"/>
      <c r="E58" s="45"/>
      <c r="F58" s="4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73"/>
    </row>
    <row r="59" spans="1:19" s="43" customFormat="1" x14ac:dyDescent="0.3">
      <c r="A59" s="44"/>
      <c r="B59" s="45" t="s">
        <v>45</v>
      </c>
      <c r="C59" s="45" t="s">
        <v>409</v>
      </c>
      <c r="D59" s="46"/>
      <c r="E59" s="45"/>
      <c r="F59" s="4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73"/>
    </row>
    <row r="60" spans="1:19" s="43" customFormat="1" x14ac:dyDescent="0.3">
      <c r="A60" s="44"/>
      <c r="B60" s="45"/>
      <c r="C60" s="45" t="s">
        <v>410</v>
      </c>
      <c r="D60" s="46"/>
      <c r="E60" s="45"/>
      <c r="F60" s="4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73"/>
    </row>
    <row r="61" spans="1:19" s="43" customFormat="1" x14ac:dyDescent="0.3">
      <c r="A61" s="44"/>
      <c r="B61" s="45"/>
      <c r="C61" s="45" t="s">
        <v>411</v>
      </c>
      <c r="D61" s="46"/>
      <c r="E61" s="45"/>
      <c r="F61" s="4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73"/>
    </row>
    <row r="62" spans="1:19" s="43" customFormat="1" x14ac:dyDescent="0.3">
      <c r="A62" s="44"/>
      <c r="B62" s="45"/>
      <c r="C62" s="45" t="s">
        <v>412</v>
      </c>
      <c r="D62" s="46"/>
      <c r="E62" s="45"/>
      <c r="F62" s="4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73"/>
    </row>
    <row r="63" spans="1:19" s="43" customFormat="1" x14ac:dyDescent="0.3">
      <c r="A63" s="44"/>
      <c r="B63" s="45"/>
      <c r="C63" s="45" t="s">
        <v>393</v>
      </c>
      <c r="D63" s="46"/>
      <c r="E63" s="45"/>
      <c r="F63" s="4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73"/>
    </row>
    <row r="64" spans="1:19" s="43" customFormat="1" x14ac:dyDescent="0.3">
      <c r="A64" s="44"/>
      <c r="B64" s="45"/>
      <c r="C64" s="45" t="s">
        <v>413</v>
      </c>
      <c r="D64" s="46"/>
      <c r="E64" s="45"/>
      <c r="F64" s="4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73"/>
    </row>
    <row r="65" spans="1:19" s="43" customFormat="1" x14ac:dyDescent="0.3">
      <c r="A65" s="44"/>
      <c r="B65" s="45"/>
      <c r="C65" s="45" t="s">
        <v>414</v>
      </c>
      <c r="D65" s="46"/>
      <c r="E65" s="45"/>
      <c r="F65" s="4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73"/>
    </row>
    <row r="66" spans="1:19" s="43" customFormat="1" x14ac:dyDescent="0.3">
      <c r="A66" s="44"/>
      <c r="B66" s="45"/>
      <c r="C66" s="45" t="s">
        <v>415</v>
      </c>
      <c r="D66" s="46"/>
      <c r="E66" s="45"/>
      <c r="F66" s="4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73"/>
    </row>
    <row r="67" spans="1:19" s="43" customFormat="1" x14ac:dyDescent="0.3">
      <c r="A67" s="44"/>
      <c r="B67" s="45"/>
      <c r="C67" s="45" t="s">
        <v>416</v>
      </c>
      <c r="D67" s="46"/>
      <c r="E67" s="45"/>
      <c r="F67" s="4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73"/>
    </row>
    <row r="68" spans="1:19" s="43" customFormat="1" x14ac:dyDescent="0.3">
      <c r="A68" s="44"/>
      <c r="B68" s="45"/>
      <c r="C68" s="45" t="s">
        <v>65</v>
      </c>
      <c r="D68" s="46"/>
      <c r="E68" s="45"/>
      <c r="F68" s="4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73"/>
    </row>
    <row r="69" spans="1:19" s="43" customFormat="1" x14ac:dyDescent="0.3">
      <c r="A69" s="44"/>
      <c r="B69" s="45"/>
      <c r="C69" s="45"/>
      <c r="D69" s="46"/>
      <c r="E69" s="45"/>
      <c r="F69" s="4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73"/>
    </row>
    <row r="70" spans="1:19" s="43" customFormat="1" x14ac:dyDescent="0.3">
      <c r="A70" s="44"/>
      <c r="B70" s="45"/>
      <c r="C70" s="45"/>
      <c r="D70" s="46"/>
      <c r="E70" s="45"/>
      <c r="F70" s="4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73"/>
    </row>
    <row r="71" spans="1:19" s="43" customFormat="1" x14ac:dyDescent="0.3">
      <c r="A71" s="44"/>
      <c r="B71" s="45"/>
      <c r="C71" s="45"/>
      <c r="D71" s="46"/>
      <c r="E71" s="45"/>
      <c r="F71" s="4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73"/>
    </row>
    <row r="72" spans="1:19" s="43" customFormat="1" x14ac:dyDescent="0.3">
      <c r="A72" s="35"/>
      <c r="B72" s="49"/>
      <c r="C72" s="49"/>
      <c r="D72" s="61"/>
      <c r="E72" s="49"/>
      <c r="F72" s="50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73"/>
    </row>
    <row r="73" spans="1:19" s="43" customFormat="1" x14ac:dyDescent="0.3">
      <c r="A73" s="44">
        <v>7</v>
      </c>
      <c r="B73" s="45" t="s">
        <v>361</v>
      </c>
      <c r="C73" s="45" t="s">
        <v>373</v>
      </c>
      <c r="D73" s="46">
        <v>878700</v>
      </c>
      <c r="E73" s="45" t="s">
        <v>22</v>
      </c>
      <c r="F73" s="47" t="s">
        <v>40</v>
      </c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73"/>
    </row>
    <row r="74" spans="1:19" s="43" customFormat="1" x14ac:dyDescent="0.3">
      <c r="A74" s="44"/>
      <c r="B74" s="45" t="s">
        <v>417</v>
      </c>
      <c r="C74" s="45" t="s">
        <v>418</v>
      </c>
      <c r="D74" s="46"/>
      <c r="E74" s="45"/>
      <c r="F74" s="4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73"/>
    </row>
    <row r="75" spans="1:19" s="43" customFormat="1" x14ac:dyDescent="0.3">
      <c r="A75" s="44"/>
      <c r="B75" s="45" t="s">
        <v>45</v>
      </c>
      <c r="C75" s="45" t="s">
        <v>419</v>
      </c>
      <c r="D75" s="46"/>
      <c r="E75" s="45"/>
      <c r="F75" s="4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73"/>
    </row>
    <row r="76" spans="1:19" s="43" customFormat="1" x14ac:dyDescent="0.3">
      <c r="A76" s="44"/>
      <c r="B76" s="45"/>
      <c r="C76" s="45" t="s">
        <v>420</v>
      </c>
      <c r="D76" s="46"/>
      <c r="E76" s="45"/>
      <c r="F76" s="4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73"/>
    </row>
    <row r="77" spans="1:19" s="43" customFormat="1" x14ac:dyDescent="0.3">
      <c r="A77" s="44"/>
      <c r="B77" s="45"/>
      <c r="C77" s="45" t="s">
        <v>421</v>
      </c>
      <c r="D77" s="46"/>
      <c r="E77" s="45"/>
      <c r="F77" s="4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73"/>
    </row>
    <row r="78" spans="1:19" s="43" customFormat="1" x14ac:dyDescent="0.3">
      <c r="A78" s="44"/>
      <c r="B78" s="45"/>
      <c r="C78" s="45" t="s">
        <v>422</v>
      </c>
      <c r="D78" s="46"/>
      <c r="E78" s="45"/>
      <c r="F78" s="4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73"/>
    </row>
    <row r="79" spans="1:19" s="43" customFormat="1" x14ac:dyDescent="0.3">
      <c r="A79" s="44"/>
      <c r="B79" s="45"/>
      <c r="C79" s="45" t="s">
        <v>423</v>
      </c>
      <c r="D79" s="46"/>
      <c r="E79" s="45"/>
      <c r="F79" s="4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73"/>
    </row>
    <row r="80" spans="1:19" s="43" customFormat="1" x14ac:dyDescent="0.3">
      <c r="A80" s="44"/>
      <c r="B80" s="45"/>
      <c r="C80" s="45" t="s">
        <v>424</v>
      </c>
      <c r="D80" s="46"/>
      <c r="E80" s="45"/>
      <c r="F80" s="4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73"/>
    </row>
    <row r="81" spans="1:19" s="43" customFormat="1" x14ac:dyDescent="0.3">
      <c r="A81" s="44"/>
      <c r="B81" s="45"/>
      <c r="C81" s="45" t="s">
        <v>425</v>
      </c>
      <c r="D81" s="46"/>
      <c r="E81" s="45"/>
      <c r="F81" s="4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73"/>
    </row>
    <row r="82" spans="1:19" s="43" customFormat="1" x14ac:dyDescent="0.3">
      <c r="A82" s="44"/>
      <c r="B82" s="45"/>
      <c r="C82" s="45"/>
      <c r="D82" s="46"/>
      <c r="E82" s="45"/>
      <c r="F82" s="4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73"/>
    </row>
    <row r="83" spans="1:19" s="43" customFormat="1" x14ac:dyDescent="0.3">
      <c r="A83" s="44">
        <v>8</v>
      </c>
      <c r="B83" s="45" t="s">
        <v>426</v>
      </c>
      <c r="C83" s="45" t="s">
        <v>428</v>
      </c>
      <c r="D83" s="46">
        <v>261000</v>
      </c>
      <c r="E83" s="45" t="s">
        <v>22</v>
      </c>
      <c r="F83" s="47" t="s">
        <v>40</v>
      </c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73"/>
    </row>
    <row r="84" spans="1:19" s="43" customFormat="1" x14ac:dyDescent="0.3">
      <c r="A84" s="44"/>
      <c r="B84" s="45" t="s">
        <v>427</v>
      </c>
      <c r="C84" s="45" t="s">
        <v>429</v>
      </c>
      <c r="D84" s="46"/>
      <c r="E84" s="45"/>
      <c r="F84" s="4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73"/>
    </row>
    <row r="85" spans="1:19" s="43" customFormat="1" x14ac:dyDescent="0.3">
      <c r="A85" s="44"/>
      <c r="B85" s="45" t="s">
        <v>45</v>
      </c>
      <c r="C85" s="45" t="s">
        <v>430</v>
      </c>
      <c r="D85" s="46"/>
      <c r="E85" s="45"/>
      <c r="F85" s="4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73"/>
    </row>
    <row r="86" spans="1:19" s="43" customFormat="1" x14ac:dyDescent="0.3">
      <c r="A86" s="44"/>
      <c r="B86" s="45"/>
      <c r="C86" s="45" t="s">
        <v>431</v>
      </c>
      <c r="D86" s="46"/>
      <c r="E86" s="45"/>
      <c r="F86" s="4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73"/>
    </row>
    <row r="87" spans="1:19" s="43" customFormat="1" x14ac:dyDescent="0.3">
      <c r="A87" s="44"/>
      <c r="B87" s="45"/>
      <c r="C87" s="45" t="s">
        <v>432</v>
      </c>
      <c r="D87" s="46"/>
      <c r="E87" s="45"/>
      <c r="F87" s="4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73"/>
    </row>
    <row r="88" spans="1:19" s="43" customFormat="1" x14ac:dyDescent="0.3">
      <c r="A88" s="35"/>
      <c r="B88" s="49"/>
      <c r="C88" s="49" t="s">
        <v>62</v>
      </c>
      <c r="D88" s="61"/>
      <c r="E88" s="49"/>
      <c r="F88" s="50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73"/>
    </row>
    <row r="89" spans="1:19" s="43" customFormat="1" x14ac:dyDescent="0.3">
      <c r="A89" s="44">
        <v>9</v>
      </c>
      <c r="B89" s="45" t="s">
        <v>433</v>
      </c>
      <c r="C89" s="45" t="s">
        <v>435</v>
      </c>
      <c r="D89" s="46">
        <v>444500</v>
      </c>
      <c r="E89" s="45" t="s">
        <v>22</v>
      </c>
      <c r="F89" s="47" t="s">
        <v>40</v>
      </c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73"/>
    </row>
    <row r="90" spans="1:19" s="43" customFormat="1" x14ac:dyDescent="0.3">
      <c r="A90" s="44"/>
      <c r="B90" s="45" t="s">
        <v>434</v>
      </c>
      <c r="C90" s="45" t="s">
        <v>436</v>
      </c>
      <c r="D90" s="46"/>
      <c r="E90" s="45"/>
      <c r="F90" s="4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73"/>
    </row>
    <row r="91" spans="1:19" s="43" customFormat="1" x14ac:dyDescent="0.3">
      <c r="A91" s="44"/>
      <c r="B91" s="45" t="s">
        <v>45</v>
      </c>
      <c r="C91" s="45" t="s">
        <v>351</v>
      </c>
      <c r="D91" s="46"/>
      <c r="E91" s="45"/>
      <c r="F91" s="4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73"/>
    </row>
    <row r="92" spans="1:19" s="43" customFormat="1" x14ac:dyDescent="0.3">
      <c r="A92" s="44"/>
      <c r="B92" s="45"/>
      <c r="C92" s="45" t="s">
        <v>437</v>
      </c>
      <c r="D92" s="46"/>
      <c r="E92" s="45"/>
      <c r="F92" s="4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73"/>
    </row>
    <row r="93" spans="1:19" s="43" customFormat="1" x14ac:dyDescent="0.3">
      <c r="A93" s="44"/>
      <c r="B93" s="45"/>
      <c r="C93" s="45" t="s">
        <v>438</v>
      </c>
      <c r="D93" s="46"/>
      <c r="E93" s="45"/>
      <c r="F93" s="4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73"/>
    </row>
    <row r="94" spans="1:19" s="43" customFormat="1" x14ac:dyDescent="0.3">
      <c r="A94" s="44"/>
      <c r="B94" s="45"/>
      <c r="C94" s="45" t="s">
        <v>439</v>
      </c>
      <c r="D94" s="46"/>
      <c r="E94" s="45"/>
      <c r="F94" s="4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73"/>
    </row>
    <row r="95" spans="1:19" s="43" customFormat="1" x14ac:dyDescent="0.3">
      <c r="A95" s="44"/>
      <c r="B95" s="45"/>
      <c r="C95" s="45" t="s">
        <v>65</v>
      </c>
      <c r="D95" s="46"/>
      <c r="E95" s="45"/>
      <c r="F95" s="4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73"/>
    </row>
    <row r="96" spans="1:19" s="43" customFormat="1" x14ac:dyDescent="0.3">
      <c r="A96" s="44"/>
      <c r="B96" s="45"/>
      <c r="C96" s="45"/>
      <c r="D96" s="46"/>
      <c r="E96" s="45"/>
      <c r="F96" s="4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73"/>
    </row>
    <row r="97" spans="1:19" s="43" customFormat="1" x14ac:dyDescent="0.3">
      <c r="A97" s="44">
        <v>10</v>
      </c>
      <c r="B97" s="45" t="s">
        <v>440</v>
      </c>
      <c r="C97" s="45" t="s">
        <v>365</v>
      </c>
      <c r="D97" s="46">
        <v>99000</v>
      </c>
      <c r="E97" s="45" t="s">
        <v>22</v>
      </c>
      <c r="F97" s="47" t="s">
        <v>40</v>
      </c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73"/>
    </row>
    <row r="98" spans="1:19" s="43" customFormat="1" x14ac:dyDescent="0.3">
      <c r="A98" s="44"/>
      <c r="B98" s="45" t="s">
        <v>441</v>
      </c>
      <c r="C98" s="45" t="s">
        <v>442</v>
      </c>
      <c r="D98" s="46"/>
      <c r="E98" s="45"/>
      <c r="F98" s="4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73"/>
    </row>
    <row r="99" spans="1:19" s="43" customFormat="1" x14ac:dyDescent="0.3">
      <c r="A99" s="44"/>
      <c r="B99" s="45" t="s">
        <v>49</v>
      </c>
      <c r="C99" s="45" t="s">
        <v>443</v>
      </c>
      <c r="D99" s="46"/>
      <c r="E99" s="45"/>
      <c r="F99" s="4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73"/>
    </row>
    <row r="100" spans="1:19" s="43" customFormat="1" x14ac:dyDescent="0.3">
      <c r="A100" s="44"/>
      <c r="B100" s="45" t="s">
        <v>44</v>
      </c>
      <c r="C100" s="45" t="s">
        <v>444</v>
      </c>
      <c r="D100" s="46"/>
      <c r="E100" s="45"/>
      <c r="F100" s="4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73"/>
    </row>
    <row r="101" spans="1:19" s="43" customFormat="1" x14ac:dyDescent="0.3">
      <c r="A101" s="44"/>
      <c r="B101" s="45"/>
      <c r="C101" s="45" t="s">
        <v>445</v>
      </c>
      <c r="D101" s="46"/>
      <c r="E101" s="45"/>
      <c r="F101" s="4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73"/>
    </row>
    <row r="102" spans="1:19" s="43" customFormat="1" x14ac:dyDescent="0.3">
      <c r="A102" s="35"/>
      <c r="B102" s="49"/>
      <c r="C102" s="49" t="s">
        <v>446</v>
      </c>
      <c r="D102" s="61"/>
      <c r="E102" s="49"/>
      <c r="F102" s="50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73"/>
    </row>
    <row r="103" spans="1:19" s="43" customFormat="1" x14ac:dyDescent="0.3">
      <c r="A103" s="199" t="s">
        <v>23</v>
      </c>
      <c r="B103" s="199"/>
      <c r="C103" s="199"/>
      <c r="D103" s="60">
        <f>D97+D89+D83+D73+D57+D49+D34+D25+D17+D9</f>
        <v>3478800</v>
      </c>
      <c r="E103" s="57"/>
      <c r="F103" s="58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73"/>
    </row>
  </sheetData>
  <mergeCells count="6">
    <mergeCell ref="A103:C103"/>
    <mergeCell ref="A1:R1"/>
    <mergeCell ref="A2:R2"/>
    <mergeCell ref="A3:R3"/>
    <mergeCell ref="G7:I7"/>
    <mergeCell ref="J7:R7"/>
  </mergeCells>
  <phoneticPr fontId="2" type="noConversion"/>
  <pageMargins left="0.43307086614173229" right="0.23622047244094491" top="0.74803149606299213" bottom="0.74803149606299213" header="0.31496062992125984" footer="0.31496062992125984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O14" sqref="O14"/>
    </sheetView>
  </sheetViews>
  <sheetFormatPr defaultRowHeight="21" x14ac:dyDescent="0.35"/>
  <cols>
    <col min="1" max="1" width="5.7109375" style="144" customWidth="1"/>
    <col min="2" max="2" width="24.140625" style="1" customWidth="1"/>
    <col min="3" max="3" width="35.42578125" style="1" customWidth="1"/>
    <col min="4" max="4" width="10.7109375" style="26" customWidth="1"/>
    <col min="5" max="5" width="10.7109375" style="1" customWidth="1"/>
    <col min="6" max="6" width="10.7109375" style="144" customWidth="1"/>
    <col min="7" max="18" width="3.7109375" style="71" customWidth="1"/>
    <col min="19" max="19" width="3.2851562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59</v>
      </c>
      <c r="D4" s="27"/>
      <c r="F4" s="14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74"/>
    </row>
    <row r="5" spans="1:19" s="23" customFormat="1" x14ac:dyDescent="0.35">
      <c r="A5" s="23" t="s">
        <v>110</v>
      </c>
      <c r="D5" s="27"/>
      <c r="F5" s="14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74"/>
    </row>
    <row r="6" spans="1:19" s="23" customFormat="1" ht="9" customHeight="1" x14ac:dyDescent="0.35">
      <c r="D6" s="27"/>
      <c r="F6" s="145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74"/>
    </row>
    <row r="7" spans="1:19" s="33" customFormat="1" x14ac:dyDescent="0.3">
      <c r="A7" s="29" t="s">
        <v>1</v>
      </c>
      <c r="B7" s="30" t="s">
        <v>3</v>
      </c>
      <c r="C7" s="31" t="s">
        <v>4</v>
      </c>
      <c r="D7" s="32" t="s">
        <v>5</v>
      </c>
      <c r="E7" s="31" t="s">
        <v>6</v>
      </c>
      <c r="F7" s="97" t="s">
        <v>8</v>
      </c>
      <c r="G7" s="203" t="s">
        <v>129</v>
      </c>
      <c r="H7" s="203"/>
      <c r="I7" s="203"/>
      <c r="J7" s="203" t="s">
        <v>130</v>
      </c>
      <c r="K7" s="203"/>
      <c r="L7" s="203"/>
      <c r="M7" s="203"/>
      <c r="N7" s="203"/>
      <c r="O7" s="203"/>
      <c r="P7" s="203"/>
      <c r="Q7" s="203"/>
      <c r="R7" s="203"/>
      <c r="S7" s="73"/>
    </row>
    <row r="8" spans="1:19" s="33" customFormat="1" x14ac:dyDescent="0.3">
      <c r="A8" s="34" t="s">
        <v>2</v>
      </c>
      <c r="B8" s="35"/>
      <c r="C8" s="36" t="s">
        <v>3</v>
      </c>
      <c r="D8" s="37" t="s">
        <v>9</v>
      </c>
      <c r="E8" s="36" t="s">
        <v>7</v>
      </c>
      <c r="F8" s="35"/>
      <c r="G8" s="95" t="s">
        <v>10</v>
      </c>
      <c r="H8" s="95" t="s">
        <v>11</v>
      </c>
      <c r="I8" s="95" t="s">
        <v>12</v>
      </c>
      <c r="J8" s="95" t="s">
        <v>13</v>
      </c>
      <c r="K8" s="95" t="s">
        <v>14</v>
      </c>
      <c r="L8" s="95" t="s">
        <v>15</v>
      </c>
      <c r="M8" s="95" t="s">
        <v>16</v>
      </c>
      <c r="N8" s="95" t="s">
        <v>17</v>
      </c>
      <c r="O8" s="95" t="s">
        <v>18</v>
      </c>
      <c r="P8" s="95" t="s">
        <v>19</v>
      </c>
      <c r="Q8" s="95" t="s">
        <v>20</v>
      </c>
      <c r="R8" s="95" t="s">
        <v>21</v>
      </c>
      <c r="S8" s="73"/>
    </row>
    <row r="9" spans="1:19" s="43" customFormat="1" x14ac:dyDescent="0.3">
      <c r="A9" s="30">
        <v>1</v>
      </c>
      <c r="B9" s="39" t="s">
        <v>363</v>
      </c>
      <c r="C9" s="39" t="s">
        <v>365</v>
      </c>
      <c r="D9" s="40">
        <v>619000</v>
      </c>
      <c r="E9" s="39" t="s">
        <v>22</v>
      </c>
      <c r="F9" s="41" t="s">
        <v>40</v>
      </c>
      <c r="G9" s="66"/>
      <c r="H9" s="66"/>
      <c r="I9" s="66"/>
      <c r="J9" s="66"/>
      <c r="K9" s="66"/>
      <c r="L9" s="66"/>
      <c r="M9" s="66"/>
      <c r="N9" s="66"/>
      <c r="O9" s="66"/>
      <c r="P9" s="105"/>
      <c r="Q9" s="105"/>
      <c r="R9" s="104"/>
      <c r="S9" s="73"/>
    </row>
    <row r="10" spans="1:19" s="43" customFormat="1" x14ac:dyDescent="0.3">
      <c r="A10" s="44"/>
      <c r="B10" s="45" t="s">
        <v>364</v>
      </c>
      <c r="C10" s="45" t="s">
        <v>366</v>
      </c>
      <c r="D10" s="46"/>
      <c r="E10" s="45"/>
      <c r="F10" s="47"/>
      <c r="G10" s="67"/>
      <c r="H10" s="67"/>
      <c r="I10" s="67"/>
      <c r="J10" s="67"/>
      <c r="K10" s="67"/>
      <c r="L10" s="67"/>
      <c r="M10" s="67"/>
      <c r="N10" s="67"/>
      <c r="O10" s="67"/>
      <c r="P10" s="98"/>
      <c r="Q10" s="98"/>
      <c r="R10" s="69"/>
      <c r="S10" s="73"/>
    </row>
    <row r="11" spans="1:19" s="43" customFormat="1" x14ac:dyDescent="0.3">
      <c r="A11" s="44"/>
      <c r="B11" s="45" t="s">
        <v>63</v>
      </c>
      <c r="C11" s="45" t="s">
        <v>181</v>
      </c>
      <c r="D11" s="46"/>
      <c r="E11" s="45"/>
      <c r="F11" s="54"/>
      <c r="G11" s="67"/>
      <c r="H11" s="67"/>
      <c r="I11" s="67"/>
      <c r="J11" s="67"/>
      <c r="K11" s="67"/>
      <c r="L11" s="67"/>
      <c r="M11" s="67"/>
      <c r="N11" s="67"/>
      <c r="O11" s="67"/>
      <c r="P11" s="98"/>
      <c r="Q11" s="98"/>
      <c r="R11" s="69"/>
      <c r="S11" s="73"/>
    </row>
    <row r="12" spans="1:19" s="43" customFormat="1" x14ac:dyDescent="0.3">
      <c r="A12" s="44"/>
      <c r="B12" s="45" t="s">
        <v>44</v>
      </c>
      <c r="C12" s="45" t="s">
        <v>367</v>
      </c>
      <c r="D12" s="46"/>
      <c r="E12" s="45"/>
      <c r="F12" s="54"/>
      <c r="G12" s="67"/>
      <c r="H12" s="67"/>
      <c r="I12" s="67"/>
      <c r="J12" s="67"/>
      <c r="K12" s="67"/>
      <c r="L12" s="67"/>
      <c r="M12" s="67"/>
      <c r="N12" s="67"/>
      <c r="O12" s="67"/>
      <c r="P12" s="98"/>
      <c r="Q12" s="98"/>
      <c r="R12" s="69"/>
      <c r="S12" s="73"/>
    </row>
    <row r="13" spans="1:19" s="43" customFormat="1" x14ac:dyDescent="0.3">
      <c r="A13" s="44"/>
      <c r="B13" s="45"/>
      <c r="C13" s="45" t="s">
        <v>370</v>
      </c>
      <c r="D13" s="46"/>
      <c r="E13" s="45"/>
      <c r="F13" s="54"/>
      <c r="G13" s="67"/>
      <c r="H13" s="67"/>
      <c r="I13" s="67"/>
      <c r="J13" s="67"/>
      <c r="K13" s="67"/>
      <c r="L13" s="67"/>
      <c r="M13" s="67"/>
      <c r="N13" s="67"/>
      <c r="O13" s="67"/>
      <c r="P13" s="98"/>
      <c r="Q13" s="98"/>
      <c r="R13" s="69"/>
      <c r="S13" s="73"/>
    </row>
    <row r="14" spans="1:19" s="43" customFormat="1" x14ac:dyDescent="0.3">
      <c r="A14" s="44"/>
      <c r="B14" s="45"/>
      <c r="C14" s="45" t="s">
        <v>368</v>
      </c>
      <c r="D14" s="46"/>
      <c r="E14" s="45"/>
      <c r="F14" s="54"/>
      <c r="G14" s="67"/>
      <c r="H14" s="67"/>
      <c r="I14" s="67"/>
      <c r="J14" s="67"/>
      <c r="K14" s="67"/>
      <c r="L14" s="67"/>
      <c r="M14" s="67"/>
      <c r="N14" s="67"/>
      <c r="O14" s="67"/>
      <c r="P14" s="98"/>
      <c r="Q14" s="98"/>
      <c r="R14" s="69"/>
      <c r="S14" s="73"/>
    </row>
    <row r="15" spans="1:19" s="43" customFormat="1" x14ac:dyDescent="0.3">
      <c r="A15" s="44"/>
      <c r="B15" s="45"/>
      <c r="C15" s="45" t="s">
        <v>369</v>
      </c>
      <c r="D15" s="46"/>
      <c r="E15" s="45"/>
      <c r="F15" s="54"/>
      <c r="G15" s="67"/>
      <c r="H15" s="67"/>
      <c r="I15" s="67"/>
      <c r="J15" s="67"/>
      <c r="K15" s="67"/>
      <c r="L15" s="67"/>
      <c r="M15" s="67"/>
      <c r="N15" s="67"/>
      <c r="O15" s="67"/>
      <c r="P15" s="98"/>
      <c r="Q15" s="98"/>
      <c r="R15" s="69"/>
      <c r="S15" s="73"/>
    </row>
    <row r="16" spans="1:19" s="43" customFormat="1" x14ac:dyDescent="0.3">
      <c r="A16" s="35"/>
      <c r="B16" s="49"/>
      <c r="C16" s="49"/>
      <c r="D16" s="61"/>
      <c r="E16" s="49"/>
      <c r="F16" s="148"/>
      <c r="G16" s="68"/>
      <c r="H16" s="68"/>
      <c r="I16" s="68"/>
      <c r="J16" s="68"/>
      <c r="K16" s="68"/>
      <c r="L16" s="68"/>
      <c r="M16" s="68"/>
      <c r="N16" s="68"/>
      <c r="O16" s="68"/>
      <c r="P16" s="106"/>
      <c r="Q16" s="106"/>
      <c r="R16" s="70"/>
      <c r="S16" s="73"/>
    </row>
    <row r="17" spans="1:19" s="43" customFormat="1" ht="18.75" x14ac:dyDescent="0.3">
      <c r="A17" s="199" t="s">
        <v>23</v>
      </c>
      <c r="B17" s="199"/>
      <c r="C17" s="199"/>
      <c r="D17" s="60">
        <f>D9</f>
        <v>619000</v>
      </c>
      <c r="F17" s="33"/>
      <c r="S17" s="75"/>
    </row>
    <row r="18" spans="1:19" s="43" customFormat="1" ht="18.75" x14ac:dyDescent="0.3">
      <c r="A18" s="33"/>
      <c r="D18" s="76"/>
      <c r="F18" s="33"/>
      <c r="S18" s="75"/>
    </row>
    <row r="19" spans="1:19" s="43" customFormat="1" ht="18.75" x14ac:dyDescent="0.3">
      <c r="A19" s="33"/>
      <c r="D19" s="76"/>
      <c r="F19" s="33"/>
      <c r="S19" s="75"/>
    </row>
    <row r="20" spans="1:19" s="43" customFormat="1" ht="18.75" x14ac:dyDescent="0.3">
      <c r="A20" s="33"/>
      <c r="D20" s="76"/>
      <c r="F20" s="33"/>
      <c r="S20" s="75"/>
    </row>
    <row r="21" spans="1:19" s="43" customFormat="1" ht="18.75" x14ac:dyDescent="0.3">
      <c r="A21" s="33"/>
      <c r="D21" s="76"/>
      <c r="F21" s="33"/>
      <c r="S21" s="75"/>
    </row>
    <row r="22" spans="1:19" s="43" customFormat="1" ht="18.75" x14ac:dyDescent="0.3">
      <c r="A22" s="33"/>
      <c r="D22" s="76"/>
      <c r="F22" s="33"/>
      <c r="S22" s="75"/>
    </row>
    <row r="23" spans="1:19" s="43" customFormat="1" ht="18.75" x14ac:dyDescent="0.3">
      <c r="A23" s="33"/>
      <c r="D23" s="76"/>
      <c r="F23" s="33"/>
      <c r="S23" s="75"/>
    </row>
    <row r="24" spans="1:19" s="43" customFormat="1" ht="18.75" x14ac:dyDescent="0.3">
      <c r="A24" s="33"/>
      <c r="D24" s="76"/>
      <c r="F24" s="33"/>
      <c r="S24" s="75"/>
    </row>
    <row r="25" spans="1:19" s="43" customFormat="1" ht="18.75" x14ac:dyDescent="0.3">
      <c r="A25" s="33"/>
      <c r="D25" s="76"/>
      <c r="F25" s="33"/>
      <c r="S25" s="75"/>
    </row>
    <row r="26" spans="1:19" s="43" customFormat="1" ht="18.75" x14ac:dyDescent="0.3">
      <c r="A26" s="33"/>
      <c r="D26" s="76"/>
      <c r="F26" s="33"/>
      <c r="S26" s="75"/>
    </row>
    <row r="27" spans="1:19" s="43" customFormat="1" ht="18.75" x14ac:dyDescent="0.3">
      <c r="A27" s="33"/>
      <c r="D27" s="76"/>
      <c r="F27" s="33"/>
      <c r="S27" s="75"/>
    </row>
    <row r="28" spans="1:19" s="43" customFormat="1" ht="18.75" x14ac:dyDescent="0.3">
      <c r="A28" s="33"/>
      <c r="D28" s="76"/>
      <c r="F28" s="33"/>
      <c r="S28" s="75"/>
    </row>
    <row r="29" spans="1:19" s="43" customFormat="1" ht="18.75" x14ac:dyDescent="0.3">
      <c r="A29" s="33"/>
      <c r="D29" s="76"/>
      <c r="F29" s="33"/>
      <c r="S29" s="75"/>
    </row>
    <row r="30" spans="1:19" s="43" customFormat="1" ht="18.75" x14ac:dyDescent="0.3">
      <c r="A30" s="33"/>
      <c r="D30" s="76"/>
      <c r="F30" s="33"/>
      <c r="S30" s="75"/>
    </row>
    <row r="31" spans="1:19" s="43" customFormat="1" ht="18.75" x14ac:dyDescent="0.3">
      <c r="A31" s="33"/>
      <c r="D31" s="76"/>
      <c r="F31" s="33"/>
      <c r="S31" s="75"/>
    </row>
    <row r="32" spans="1:19" s="43" customFormat="1" ht="18.75" x14ac:dyDescent="0.3">
      <c r="A32" s="33"/>
      <c r="D32" s="76"/>
      <c r="F32" s="33"/>
      <c r="S32" s="75"/>
    </row>
    <row r="33" spans="1:19" s="43" customFormat="1" ht="18.75" x14ac:dyDescent="0.3">
      <c r="A33" s="33"/>
      <c r="D33" s="76"/>
      <c r="F33" s="33"/>
      <c r="S33" s="75"/>
    </row>
    <row r="34" spans="1:19" s="43" customFormat="1" ht="18.75" x14ac:dyDescent="0.3">
      <c r="A34" s="33"/>
      <c r="D34" s="76"/>
      <c r="F34" s="33"/>
      <c r="S34" s="75"/>
    </row>
    <row r="35" spans="1:19" s="43" customFormat="1" ht="18.75" x14ac:dyDescent="0.3">
      <c r="A35" s="33"/>
      <c r="D35" s="76"/>
      <c r="F35" s="33"/>
      <c r="S35" s="75"/>
    </row>
    <row r="36" spans="1:19" s="43" customFormat="1" ht="18.75" x14ac:dyDescent="0.3">
      <c r="A36" s="33"/>
      <c r="D36" s="76"/>
      <c r="F36" s="33"/>
      <c r="S36" s="75"/>
    </row>
    <row r="37" spans="1:19" s="43" customFormat="1" ht="18.75" x14ac:dyDescent="0.3">
      <c r="A37" s="33"/>
      <c r="D37" s="76"/>
      <c r="F37" s="33"/>
      <c r="S37" s="75"/>
    </row>
    <row r="38" spans="1:19" s="43" customFormat="1" ht="18.75" x14ac:dyDescent="0.3">
      <c r="A38" s="33"/>
      <c r="D38" s="76"/>
      <c r="F38" s="33"/>
      <c r="S38" s="75"/>
    </row>
    <row r="39" spans="1:19" s="43" customFormat="1" ht="18.75" x14ac:dyDescent="0.3">
      <c r="A39" s="33"/>
      <c r="D39" s="76"/>
      <c r="F39" s="33"/>
      <c r="S39" s="75"/>
    </row>
    <row r="40" spans="1:19" s="43" customFormat="1" ht="18.75" x14ac:dyDescent="0.3">
      <c r="A40" s="33"/>
      <c r="D40" s="76"/>
      <c r="F40" s="33"/>
      <c r="S40" s="75"/>
    </row>
  </sheetData>
  <mergeCells count="6">
    <mergeCell ref="A17:C17"/>
    <mergeCell ref="A1:R1"/>
    <mergeCell ref="A2:R2"/>
    <mergeCell ref="A3:R3"/>
    <mergeCell ref="G7:I7"/>
    <mergeCell ref="J7:R7"/>
  </mergeCells>
  <pageMargins left="0.25" right="0.25" top="0.75" bottom="0.75" header="0.3" footer="0.3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opLeftCell="A10" zoomScale="120" zoomScaleNormal="120" workbookViewId="0">
      <selection activeCell="O9" sqref="O9"/>
    </sheetView>
  </sheetViews>
  <sheetFormatPr defaultRowHeight="21" x14ac:dyDescent="0.35"/>
  <cols>
    <col min="1" max="1" width="5.7109375" style="5" customWidth="1"/>
    <col min="2" max="2" width="24.140625" style="1" customWidth="1"/>
    <col min="3" max="3" width="30.140625" style="1" customWidth="1"/>
    <col min="4" max="4" width="10.7109375" style="26" customWidth="1"/>
    <col min="5" max="5" width="10.7109375" style="1" customWidth="1"/>
    <col min="6" max="6" width="10.7109375" style="5" customWidth="1"/>
    <col min="7" max="18" width="3.7109375" style="71" customWidth="1"/>
    <col min="19" max="19" width="3.2851562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59</v>
      </c>
      <c r="D4" s="27"/>
      <c r="F4" s="53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74"/>
    </row>
    <row r="5" spans="1:19" s="23" customFormat="1" x14ac:dyDescent="0.35">
      <c r="A5" s="23" t="s">
        <v>125</v>
      </c>
      <c r="D5" s="27"/>
      <c r="F5" s="5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74"/>
    </row>
    <row r="6" spans="1:19" s="33" customFormat="1" x14ac:dyDescent="0.3">
      <c r="A6" s="29" t="s">
        <v>1</v>
      </c>
      <c r="B6" s="30" t="s">
        <v>3</v>
      </c>
      <c r="C6" s="31" t="s">
        <v>4</v>
      </c>
      <c r="D6" s="62" t="s">
        <v>5</v>
      </c>
      <c r="E6" s="29" t="s">
        <v>6</v>
      </c>
      <c r="F6" s="159" t="s">
        <v>8</v>
      </c>
      <c r="G6" s="203" t="s">
        <v>129</v>
      </c>
      <c r="H6" s="203"/>
      <c r="I6" s="203"/>
      <c r="J6" s="206" t="s">
        <v>130</v>
      </c>
      <c r="K6" s="203"/>
      <c r="L6" s="203"/>
      <c r="M6" s="203"/>
      <c r="N6" s="203"/>
      <c r="O6" s="203"/>
      <c r="P6" s="203"/>
      <c r="Q6" s="203"/>
      <c r="R6" s="203"/>
      <c r="S6" s="73"/>
    </row>
    <row r="7" spans="1:19" s="33" customFormat="1" x14ac:dyDescent="0.3">
      <c r="A7" s="34" t="s">
        <v>2</v>
      </c>
      <c r="B7" s="35"/>
      <c r="C7" s="36" t="s">
        <v>3</v>
      </c>
      <c r="D7" s="93" t="s">
        <v>9</v>
      </c>
      <c r="E7" s="34" t="s">
        <v>7</v>
      </c>
      <c r="F7" s="34"/>
      <c r="G7" s="95" t="s">
        <v>10</v>
      </c>
      <c r="H7" s="167" t="s">
        <v>11</v>
      </c>
      <c r="I7" s="95" t="s">
        <v>12</v>
      </c>
      <c r="J7" s="158" t="s">
        <v>13</v>
      </c>
      <c r="K7" s="167" t="s">
        <v>14</v>
      </c>
      <c r="L7" s="95" t="s">
        <v>15</v>
      </c>
      <c r="M7" s="95" t="s">
        <v>16</v>
      </c>
      <c r="N7" s="95" t="s">
        <v>17</v>
      </c>
      <c r="O7" s="95" t="s">
        <v>18</v>
      </c>
      <c r="P7" s="95" t="s">
        <v>19</v>
      </c>
      <c r="Q7" s="95" t="s">
        <v>20</v>
      </c>
      <c r="R7" s="95" t="s">
        <v>21</v>
      </c>
      <c r="S7" s="73"/>
    </row>
    <row r="8" spans="1:19" s="43" customFormat="1" x14ac:dyDescent="0.3">
      <c r="A8" s="30">
        <v>1</v>
      </c>
      <c r="B8" s="39" t="s">
        <v>447</v>
      </c>
      <c r="C8" s="39" t="s">
        <v>449</v>
      </c>
      <c r="D8" s="163">
        <v>137300</v>
      </c>
      <c r="E8" s="164" t="s">
        <v>22</v>
      </c>
      <c r="F8" s="29" t="s">
        <v>40</v>
      </c>
      <c r="G8" s="105"/>
      <c r="H8" s="104"/>
      <c r="I8" s="66"/>
      <c r="J8" s="168"/>
      <c r="K8" s="104"/>
      <c r="L8" s="168"/>
      <c r="M8" s="104"/>
      <c r="N8" s="168"/>
      <c r="O8" s="104"/>
      <c r="P8" s="168"/>
      <c r="Q8" s="104"/>
      <c r="R8" s="66"/>
      <c r="S8" s="73"/>
    </row>
    <row r="9" spans="1:19" s="43" customFormat="1" x14ac:dyDescent="0.3">
      <c r="A9" s="44"/>
      <c r="B9" s="45" t="s">
        <v>448</v>
      </c>
      <c r="C9" s="45" t="s">
        <v>450</v>
      </c>
      <c r="D9" s="108"/>
      <c r="E9" s="165"/>
      <c r="F9" s="160"/>
      <c r="G9" s="98"/>
      <c r="H9" s="69"/>
      <c r="I9" s="67"/>
      <c r="J9" s="92"/>
      <c r="K9" s="69"/>
      <c r="L9" s="92"/>
      <c r="M9" s="69"/>
      <c r="N9" s="92"/>
      <c r="O9" s="69"/>
      <c r="P9" s="92"/>
      <c r="Q9" s="69"/>
      <c r="R9" s="67"/>
      <c r="S9" s="73"/>
    </row>
    <row r="10" spans="1:19" s="43" customFormat="1" x14ac:dyDescent="0.3">
      <c r="A10" s="44"/>
      <c r="B10" s="45" t="s">
        <v>49</v>
      </c>
      <c r="C10" s="45" t="s">
        <v>451</v>
      </c>
      <c r="D10" s="108"/>
      <c r="E10" s="165"/>
      <c r="F10" s="161"/>
      <c r="G10" s="98"/>
      <c r="H10" s="69"/>
      <c r="I10" s="67"/>
      <c r="J10" s="92"/>
      <c r="K10" s="69"/>
      <c r="L10" s="92"/>
      <c r="M10" s="69"/>
      <c r="N10" s="92"/>
      <c r="O10" s="69"/>
      <c r="P10" s="92"/>
      <c r="Q10" s="69"/>
      <c r="R10" s="67"/>
      <c r="S10" s="73"/>
    </row>
    <row r="11" spans="1:19" s="43" customFormat="1" x14ac:dyDescent="0.3">
      <c r="A11" s="44"/>
      <c r="B11" s="45" t="s">
        <v>66</v>
      </c>
      <c r="C11" s="45" t="s">
        <v>452</v>
      </c>
      <c r="D11" s="108"/>
      <c r="E11" s="165"/>
      <c r="F11" s="161"/>
      <c r="G11" s="98"/>
      <c r="H11" s="69"/>
      <c r="I11" s="67"/>
      <c r="J11" s="92"/>
      <c r="K11" s="69"/>
      <c r="L11" s="92"/>
      <c r="M11" s="69"/>
      <c r="N11" s="92"/>
      <c r="O11" s="69"/>
      <c r="P11" s="92"/>
      <c r="Q11" s="69"/>
      <c r="R11" s="67"/>
      <c r="S11" s="73"/>
    </row>
    <row r="12" spans="1:19" s="43" customFormat="1" x14ac:dyDescent="0.3">
      <c r="A12" s="44"/>
      <c r="B12" s="45"/>
      <c r="C12" s="45" t="s">
        <v>453</v>
      </c>
      <c r="D12" s="108"/>
      <c r="E12" s="165"/>
      <c r="F12" s="161"/>
      <c r="G12" s="98"/>
      <c r="H12" s="69"/>
      <c r="I12" s="67"/>
      <c r="J12" s="92"/>
      <c r="K12" s="69"/>
      <c r="L12" s="92"/>
      <c r="M12" s="69"/>
      <c r="N12" s="92"/>
      <c r="O12" s="69"/>
      <c r="P12" s="92"/>
      <c r="Q12" s="69"/>
      <c r="R12" s="67"/>
      <c r="S12" s="73"/>
    </row>
    <row r="13" spans="1:19" s="43" customFormat="1" x14ac:dyDescent="0.3">
      <c r="A13" s="35"/>
      <c r="B13" s="49"/>
      <c r="C13" s="49" t="s">
        <v>454</v>
      </c>
      <c r="D13" s="156"/>
      <c r="E13" s="166"/>
      <c r="F13" s="162"/>
      <c r="G13" s="106"/>
      <c r="H13" s="70"/>
      <c r="I13" s="68"/>
      <c r="J13" s="157"/>
      <c r="K13" s="70"/>
      <c r="L13" s="157"/>
      <c r="M13" s="70"/>
      <c r="N13" s="157"/>
      <c r="O13" s="70"/>
      <c r="P13" s="157"/>
      <c r="Q13" s="70"/>
      <c r="R13" s="68"/>
      <c r="S13" s="73"/>
    </row>
    <row r="14" spans="1:19" s="43" customFormat="1" ht="21.75" thickBot="1" x14ac:dyDescent="0.35">
      <c r="A14" s="204" t="s">
        <v>23</v>
      </c>
      <c r="B14" s="205"/>
      <c r="C14" s="205"/>
      <c r="D14" s="107">
        <f>D8</f>
        <v>137300</v>
      </c>
      <c r="E14" s="57"/>
      <c r="F14" s="58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73"/>
    </row>
    <row r="15" spans="1:19" s="43" customFormat="1" ht="13.5" customHeight="1" x14ac:dyDescent="0.3">
      <c r="A15" s="63"/>
      <c r="B15" s="63"/>
      <c r="C15" s="63"/>
      <c r="D15" s="78"/>
      <c r="E15" s="57"/>
      <c r="F15" s="58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73"/>
    </row>
    <row r="16" spans="1:19" ht="18" customHeight="1" x14ac:dyDescent="0.35"/>
    <row r="17" ht="18" customHeight="1" x14ac:dyDescent="0.35"/>
    <row r="18" ht="18" customHeight="1" x14ac:dyDescent="0.35"/>
    <row r="19" ht="18" customHeight="1" x14ac:dyDescent="0.35"/>
  </sheetData>
  <mergeCells count="6">
    <mergeCell ref="A14:C14"/>
    <mergeCell ref="A1:R1"/>
    <mergeCell ref="A2:R2"/>
    <mergeCell ref="A3:R3"/>
    <mergeCell ref="G6:I6"/>
    <mergeCell ref="J6:R6"/>
  </mergeCells>
  <printOptions horizontalCentered="1"/>
  <pageMargins left="0.11811023622047245" right="0.11811023622047245" top="0.55118110236220474" bottom="0.55118110236220474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8"/>
  <sheetViews>
    <sheetView topLeftCell="C1" zoomScale="150" zoomScaleNormal="150" workbookViewId="0">
      <selection activeCell="P15" sqref="P15"/>
    </sheetView>
  </sheetViews>
  <sheetFormatPr defaultRowHeight="21" x14ac:dyDescent="0.35"/>
  <cols>
    <col min="1" max="1" width="7.140625" style="5" customWidth="1"/>
    <col min="2" max="2" width="22.28515625" style="1" customWidth="1"/>
    <col min="3" max="3" width="24.85546875" style="1" customWidth="1"/>
    <col min="4" max="4" width="12" style="26" customWidth="1"/>
    <col min="5" max="5" width="11" style="1" customWidth="1"/>
    <col min="6" max="6" width="14.7109375" style="5" customWidth="1"/>
    <col min="7" max="18" width="4.28515625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67</v>
      </c>
      <c r="D4" s="27"/>
      <c r="F4" s="5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115</v>
      </c>
      <c r="D5" s="27"/>
      <c r="F5" s="5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30">
        <v>1</v>
      </c>
      <c r="B8" s="39" t="s">
        <v>455</v>
      </c>
      <c r="C8" s="39" t="s">
        <v>456</v>
      </c>
      <c r="D8" s="40">
        <v>20000</v>
      </c>
      <c r="E8" s="39" t="s">
        <v>22</v>
      </c>
      <c r="F8" s="146" t="s">
        <v>459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</row>
    <row r="9" spans="1:19" s="43" customFormat="1" ht="18.75" x14ac:dyDescent="0.3">
      <c r="A9" s="44"/>
      <c r="B9" s="45" t="s">
        <v>68</v>
      </c>
      <c r="C9" s="45" t="s">
        <v>457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 t="s">
        <v>55</v>
      </c>
      <c r="C10" s="45" t="s">
        <v>458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69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2"/>
    </row>
    <row r="12" spans="1:19" s="43" customFormat="1" ht="18.75" x14ac:dyDescent="0.3">
      <c r="A12" s="44"/>
      <c r="B12" s="45"/>
      <c r="C12" s="89"/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89"/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>
        <v>2</v>
      </c>
      <c r="B14" s="45" t="s">
        <v>460</v>
      </c>
      <c r="C14" s="45" t="s">
        <v>462</v>
      </c>
      <c r="D14" s="46">
        <v>50000</v>
      </c>
      <c r="E14" s="45" t="s">
        <v>22</v>
      </c>
      <c r="F14" s="47" t="s">
        <v>459</v>
      </c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/>
      <c r="B15" s="45" t="s">
        <v>461</v>
      </c>
      <c r="C15" s="45" t="s">
        <v>463</v>
      </c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/>
      <c r="B16" s="45"/>
      <c r="C16" s="89"/>
      <c r="D16" s="46"/>
      <c r="E16" s="45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35"/>
      <c r="B17" s="49"/>
      <c r="C17" s="90"/>
      <c r="D17" s="61"/>
      <c r="E17" s="49"/>
      <c r="F17" s="50"/>
      <c r="G17" s="51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75"/>
    </row>
    <row r="18" spans="1:19" s="43" customFormat="1" ht="18.75" x14ac:dyDescent="0.3">
      <c r="A18" s="199" t="s">
        <v>23</v>
      </c>
      <c r="B18" s="199"/>
      <c r="C18" s="199"/>
      <c r="D18" s="60">
        <f>D14+D8</f>
        <v>70000</v>
      </c>
      <c r="E18" s="57"/>
      <c r="F18" s="58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72"/>
    </row>
  </sheetData>
  <mergeCells count="6">
    <mergeCell ref="A18:C18"/>
    <mergeCell ref="A1:R1"/>
    <mergeCell ref="A2:R2"/>
    <mergeCell ref="A3:R3"/>
    <mergeCell ref="G6:I6"/>
    <mergeCell ref="J6:R6"/>
  </mergeCells>
  <phoneticPr fontId="2" type="noConversion"/>
  <printOptions horizontalCentered="1"/>
  <pageMargins left="0.31496062992125984" right="0.15748031496062992" top="0.39370078740157483" bottom="0.27559055118110237" header="0.31496062992125984" footer="0.196850393700787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0"/>
  <sheetViews>
    <sheetView topLeftCell="C5" zoomScale="130" zoomScaleNormal="130" workbookViewId="0">
      <pane ySplit="3" topLeftCell="A129" activePane="bottomLeft" state="frozen"/>
      <selection activeCell="A5" sqref="A5"/>
      <selection pane="bottomLeft" activeCell="R131" sqref="R131"/>
    </sheetView>
  </sheetViews>
  <sheetFormatPr defaultRowHeight="21" x14ac:dyDescent="0.35"/>
  <cols>
    <col min="1" max="1" width="4.7109375" style="5" customWidth="1"/>
    <col min="2" max="2" width="21.28515625" style="1" customWidth="1"/>
    <col min="3" max="3" width="24.85546875" style="1" customWidth="1"/>
    <col min="4" max="4" width="10.7109375" style="26" customWidth="1"/>
    <col min="5" max="5" width="11.7109375" style="1" customWidth="1"/>
    <col min="6" max="6" width="14.140625" style="5" customWidth="1"/>
    <col min="7" max="7" width="4" style="43" customWidth="1"/>
    <col min="8" max="13" width="4.28515625" style="43" customWidth="1"/>
    <col min="14" max="14" width="3.85546875" style="43" customWidth="1"/>
    <col min="15" max="15" width="3.5703125" style="43" customWidth="1"/>
    <col min="16" max="16" width="4" style="43" customWidth="1"/>
    <col min="17" max="17" width="3.85546875" style="43" customWidth="1"/>
    <col min="18" max="18" width="4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67</v>
      </c>
      <c r="D4" s="27"/>
      <c r="F4" s="53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110</v>
      </c>
      <c r="D5" s="27"/>
      <c r="F5" s="53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44">
        <v>1</v>
      </c>
      <c r="B8" s="45" t="s">
        <v>464</v>
      </c>
      <c r="C8" s="45" t="s">
        <v>41</v>
      </c>
      <c r="D8" s="46">
        <v>50000</v>
      </c>
      <c r="E8" s="45" t="s">
        <v>22</v>
      </c>
      <c r="F8" s="47" t="s">
        <v>459</v>
      </c>
      <c r="G8" s="48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75"/>
    </row>
    <row r="9" spans="1:19" s="43" customFormat="1" ht="18.75" x14ac:dyDescent="0.3">
      <c r="A9" s="44"/>
      <c r="B9" s="45" t="s">
        <v>53</v>
      </c>
      <c r="C9" s="45" t="s">
        <v>70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465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 t="s">
        <v>466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44"/>
      <c r="B12" s="45"/>
      <c r="C12" s="45" t="s">
        <v>467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5"/>
    </row>
    <row r="13" spans="1:19" s="43" customFormat="1" ht="18.75" x14ac:dyDescent="0.3">
      <c r="A13" s="44"/>
      <c r="B13" s="45"/>
      <c r="C13" s="45" t="s">
        <v>468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5"/>
    </row>
    <row r="14" spans="1:19" s="43" customFormat="1" ht="18.75" x14ac:dyDescent="0.3">
      <c r="A14" s="44"/>
      <c r="B14" s="45"/>
      <c r="C14" s="45" t="s">
        <v>469</v>
      </c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5"/>
    </row>
    <row r="15" spans="1:19" s="43" customFormat="1" ht="18.75" x14ac:dyDescent="0.3">
      <c r="A15" s="44"/>
      <c r="B15" s="45"/>
      <c r="C15" s="45" t="s">
        <v>470</v>
      </c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5"/>
    </row>
    <row r="16" spans="1:19" s="43" customFormat="1" ht="18.75" x14ac:dyDescent="0.3">
      <c r="A16" s="44"/>
      <c r="B16" s="45"/>
      <c r="C16" s="45" t="s">
        <v>471</v>
      </c>
      <c r="D16" s="46"/>
      <c r="E16" s="45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5"/>
    </row>
    <row r="17" spans="1:19" s="43" customFormat="1" ht="18.75" x14ac:dyDescent="0.3">
      <c r="A17" s="44"/>
      <c r="B17" s="45"/>
      <c r="C17" s="45" t="s">
        <v>472</v>
      </c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5"/>
    </row>
    <row r="18" spans="1:19" s="43" customFormat="1" ht="18.75" x14ac:dyDescent="0.3">
      <c r="A18" s="44"/>
      <c r="B18" s="45"/>
      <c r="C18" s="45" t="s">
        <v>473</v>
      </c>
      <c r="D18" s="46"/>
      <c r="E18" s="45"/>
      <c r="F18" s="47"/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5"/>
    </row>
    <row r="19" spans="1:19" s="43" customFormat="1" ht="18.75" x14ac:dyDescent="0.3">
      <c r="A19" s="44"/>
      <c r="B19" s="45"/>
      <c r="C19" s="45" t="s">
        <v>474</v>
      </c>
      <c r="D19" s="46"/>
      <c r="E19" s="45"/>
      <c r="F19" s="47"/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5"/>
    </row>
    <row r="20" spans="1:19" s="43" customFormat="1" ht="18.75" x14ac:dyDescent="0.3">
      <c r="A20" s="44"/>
      <c r="B20" s="45"/>
      <c r="C20" s="45"/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5"/>
    </row>
    <row r="21" spans="1:19" s="43" customFormat="1" ht="18.75" x14ac:dyDescent="0.3">
      <c r="A21" s="44">
        <v>2</v>
      </c>
      <c r="B21" s="45" t="s">
        <v>475</v>
      </c>
      <c r="C21" s="45" t="s">
        <v>41</v>
      </c>
      <c r="D21" s="46">
        <v>10000</v>
      </c>
      <c r="E21" s="45" t="s">
        <v>22</v>
      </c>
      <c r="F21" s="47" t="s">
        <v>459</v>
      </c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5"/>
    </row>
    <row r="22" spans="1:19" s="43" customFormat="1" ht="18.75" x14ac:dyDescent="0.3">
      <c r="A22" s="44"/>
      <c r="B22" s="45" t="s">
        <v>476</v>
      </c>
      <c r="C22" s="45" t="s">
        <v>71</v>
      </c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5"/>
    </row>
    <row r="23" spans="1:19" s="43" customFormat="1" ht="18.75" x14ac:dyDescent="0.3">
      <c r="A23" s="44"/>
      <c r="B23" s="45"/>
      <c r="C23" s="45" t="s">
        <v>104</v>
      </c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5"/>
    </row>
    <row r="24" spans="1:19" s="43" customFormat="1" ht="18.75" x14ac:dyDescent="0.3">
      <c r="A24" s="44"/>
      <c r="B24" s="45"/>
      <c r="C24" s="45" t="s">
        <v>72</v>
      </c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5"/>
    </row>
    <row r="25" spans="1:19" s="43" customFormat="1" ht="18.75" x14ac:dyDescent="0.3">
      <c r="A25" s="44"/>
      <c r="B25" s="45"/>
      <c r="C25" s="45" t="s">
        <v>477</v>
      </c>
      <c r="D25" s="46"/>
      <c r="E25" s="45"/>
      <c r="F25" s="47"/>
      <c r="G25" s="48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75"/>
    </row>
    <row r="26" spans="1:19" s="43" customFormat="1" ht="18.75" x14ac:dyDescent="0.3">
      <c r="A26" s="35"/>
      <c r="B26" s="49"/>
      <c r="C26" s="49" t="s">
        <v>478</v>
      </c>
      <c r="D26" s="61"/>
      <c r="E26" s="49"/>
      <c r="F26" s="50"/>
      <c r="G26" s="51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75"/>
    </row>
    <row r="27" spans="1:19" s="43" customFormat="1" ht="18.75" x14ac:dyDescent="0.3">
      <c r="A27" s="44"/>
      <c r="B27" s="45"/>
      <c r="C27" s="45" t="s">
        <v>479</v>
      </c>
      <c r="D27" s="46"/>
      <c r="E27" s="45"/>
      <c r="F27" s="47"/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5"/>
    </row>
    <row r="28" spans="1:19" s="43" customFormat="1" ht="18.75" x14ac:dyDescent="0.3">
      <c r="A28" s="44"/>
      <c r="B28" s="45"/>
      <c r="C28" s="45" t="s">
        <v>480</v>
      </c>
      <c r="D28" s="46"/>
      <c r="E28" s="45"/>
      <c r="F28" s="47"/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5"/>
    </row>
    <row r="29" spans="1:19" s="43" customFormat="1" ht="18.75" x14ac:dyDescent="0.3">
      <c r="A29" s="44"/>
      <c r="B29" s="45"/>
      <c r="C29" s="45" t="s">
        <v>481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5"/>
    </row>
    <row r="30" spans="1:19" s="43" customFormat="1" ht="18.75" x14ac:dyDescent="0.3">
      <c r="A30" s="44"/>
      <c r="B30" s="45"/>
      <c r="C30" s="45" t="s">
        <v>473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5"/>
    </row>
    <row r="31" spans="1:19" s="43" customFormat="1" ht="18.75" x14ac:dyDescent="0.3">
      <c r="A31" s="44"/>
      <c r="B31" s="45"/>
      <c r="C31" s="45" t="s">
        <v>474</v>
      </c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5"/>
    </row>
    <row r="32" spans="1:19" s="43" customFormat="1" ht="18.75" x14ac:dyDescent="0.3">
      <c r="A32" s="44"/>
      <c r="B32" s="45"/>
      <c r="C32" s="45"/>
      <c r="D32" s="46"/>
      <c r="E32" s="45"/>
      <c r="F32" s="47"/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5"/>
    </row>
    <row r="33" spans="1:19" s="43" customFormat="1" ht="18.75" x14ac:dyDescent="0.3">
      <c r="A33" s="44">
        <v>3</v>
      </c>
      <c r="B33" s="45" t="s">
        <v>73</v>
      </c>
      <c r="C33" s="45" t="s">
        <v>41</v>
      </c>
      <c r="D33" s="46">
        <v>10000</v>
      </c>
      <c r="E33" s="45" t="s">
        <v>22</v>
      </c>
      <c r="F33" s="47" t="s">
        <v>459</v>
      </c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5"/>
    </row>
    <row r="34" spans="1:19" s="43" customFormat="1" ht="18.75" x14ac:dyDescent="0.3">
      <c r="A34" s="44"/>
      <c r="B34" s="45" t="s">
        <v>74</v>
      </c>
      <c r="C34" s="45" t="s">
        <v>482</v>
      </c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5"/>
    </row>
    <row r="35" spans="1:19" s="43" customFormat="1" ht="18.75" x14ac:dyDescent="0.3">
      <c r="A35" s="44"/>
      <c r="B35" s="45"/>
      <c r="C35" s="45" t="s">
        <v>483</v>
      </c>
      <c r="D35" s="46"/>
      <c r="E35" s="45"/>
      <c r="F35" s="47"/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5"/>
    </row>
    <row r="36" spans="1:19" s="43" customFormat="1" ht="18.75" x14ac:dyDescent="0.3">
      <c r="A36" s="44"/>
      <c r="B36" s="45"/>
      <c r="C36" s="45" t="s">
        <v>484</v>
      </c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5"/>
    </row>
    <row r="37" spans="1:19" s="43" customFormat="1" ht="18.75" x14ac:dyDescent="0.3">
      <c r="A37" s="44"/>
      <c r="B37" s="45"/>
      <c r="C37" s="45" t="s">
        <v>485</v>
      </c>
      <c r="D37" s="46"/>
      <c r="E37" s="45"/>
      <c r="F37" s="47"/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5"/>
    </row>
    <row r="38" spans="1:19" s="43" customFormat="1" ht="18.75" x14ac:dyDescent="0.3">
      <c r="A38" s="44"/>
      <c r="B38" s="45"/>
      <c r="C38" s="45" t="s">
        <v>486</v>
      </c>
      <c r="D38" s="46"/>
      <c r="E38" s="45"/>
      <c r="F38" s="47"/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75"/>
    </row>
    <row r="39" spans="1:19" s="43" customFormat="1" ht="18.75" x14ac:dyDescent="0.3">
      <c r="A39" s="44"/>
      <c r="B39" s="45"/>
      <c r="C39" s="45" t="s">
        <v>487</v>
      </c>
      <c r="D39" s="46"/>
      <c r="E39" s="45"/>
      <c r="F39" s="47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75"/>
    </row>
    <row r="40" spans="1:19" s="43" customFormat="1" ht="18.75" x14ac:dyDescent="0.3">
      <c r="A40" s="44"/>
      <c r="B40" s="45"/>
      <c r="C40" s="45" t="s">
        <v>488</v>
      </c>
      <c r="D40" s="46"/>
      <c r="E40" s="45"/>
      <c r="F40" s="47"/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75"/>
    </row>
    <row r="41" spans="1:19" s="43" customFormat="1" ht="18.75" x14ac:dyDescent="0.3">
      <c r="A41" s="44"/>
      <c r="B41" s="45"/>
      <c r="C41" s="45" t="s">
        <v>489</v>
      </c>
      <c r="D41" s="46"/>
      <c r="E41" s="45"/>
      <c r="F41" s="47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75"/>
    </row>
    <row r="42" spans="1:19" s="43" customFormat="1" ht="18.75" x14ac:dyDescent="0.3">
      <c r="A42" s="44"/>
      <c r="B42" s="45"/>
      <c r="C42" s="45" t="s">
        <v>490</v>
      </c>
      <c r="D42" s="46"/>
      <c r="E42" s="45"/>
      <c r="F42" s="47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5"/>
    </row>
    <row r="43" spans="1:19" s="43" customFormat="1" ht="18.75" x14ac:dyDescent="0.3">
      <c r="A43" s="44"/>
      <c r="B43" s="45"/>
      <c r="C43" s="45" t="s">
        <v>474</v>
      </c>
      <c r="D43" s="46"/>
      <c r="E43" s="45"/>
      <c r="F43" s="47"/>
      <c r="G43" s="48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75"/>
    </row>
    <row r="44" spans="1:19" s="43" customFormat="1" ht="18.75" x14ac:dyDescent="0.3">
      <c r="A44" s="44"/>
      <c r="B44" s="45"/>
      <c r="C44" s="45"/>
      <c r="D44" s="46"/>
      <c r="E44" s="45"/>
      <c r="F44" s="47"/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75"/>
    </row>
    <row r="45" spans="1:19" s="43" customFormat="1" ht="18.75" x14ac:dyDescent="0.3">
      <c r="A45" s="35"/>
      <c r="B45" s="49"/>
      <c r="C45" s="49"/>
      <c r="D45" s="61"/>
      <c r="E45" s="49"/>
      <c r="F45" s="50"/>
      <c r="G45" s="5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75"/>
    </row>
    <row r="46" spans="1:19" s="43" customFormat="1" ht="18.75" x14ac:dyDescent="0.3">
      <c r="A46" s="44">
        <v>4</v>
      </c>
      <c r="B46" s="45" t="s">
        <v>491</v>
      </c>
      <c r="C46" s="45" t="s">
        <v>41</v>
      </c>
      <c r="D46" s="46">
        <v>20000</v>
      </c>
      <c r="E46" s="45" t="s">
        <v>22</v>
      </c>
      <c r="F46" s="47" t="s">
        <v>459</v>
      </c>
      <c r="G46" s="4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5"/>
    </row>
    <row r="47" spans="1:19" s="43" customFormat="1" ht="18.75" x14ac:dyDescent="0.3">
      <c r="A47" s="44"/>
      <c r="B47" s="45" t="s">
        <v>492</v>
      </c>
      <c r="C47" s="45" t="s">
        <v>493</v>
      </c>
      <c r="D47" s="46"/>
      <c r="E47" s="45"/>
      <c r="F47" s="47"/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5"/>
    </row>
    <row r="48" spans="1:19" s="43" customFormat="1" ht="18.75" x14ac:dyDescent="0.3">
      <c r="A48" s="44"/>
      <c r="B48" s="45"/>
      <c r="C48" s="45" t="s">
        <v>494</v>
      </c>
      <c r="D48" s="46"/>
      <c r="E48" s="45"/>
      <c r="F48" s="47"/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5"/>
    </row>
    <row r="49" spans="1:19" s="43" customFormat="1" ht="18.75" x14ac:dyDescent="0.3">
      <c r="A49" s="44"/>
      <c r="B49" s="45"/>
      <c r="C49" s="45" t="s">
        <v>467</v>
      </c>
      <c r="D49" s="46"/>
      <c r="E49" s="45"/>
      <c r="F49" s="47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5"/>
    </row>
    <row r="50" spans="1:19" s="43" customFormat="1" ht="18.75" x14ac:dyDescent="0.3">
      <c r="A50" s="44"/>
      <c r="B50" s="45"/>
      <c r="C50" s="45" t="s">
        <v>495</v>
      </c>
      <c r="D50" s="46"/>
      <c r="E50" s="45"/>
      <c r="F50" s="47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5"/>
    </row>
    <row r="51" spans="1:19" s="43" customFormat="1" ht="18.75" x14ac:dyDescent="0.3">
      <c r="A51" s="44"/>
      <c r="B51" s="45"/>
      <c r="C51" s="45" t="s">
        <v>496</v>
      </c>
      <c r="D51" s="46"/>
      <c r="E51" s="45"/>
      <c r="F51" s="47"/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5"/>
    </row>
    <row r="52" spans="1:19" s="43" customFormat="1" ht="18.75" hidden="1" x14ac:dyDescent="0.3">
      <c r="A52" s="44"/>
      <c r="B52" s="45"/>
      <c r="C52" s="45"/>
      <c r="D52" s="46"/>
      <c r="E52" s="45"/>
      <c r="F52" s="47"/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5"/>
    </row>
    <row r="53" spans="1:19" s="43" customFormat="1" ht="18.75" x14ac:dyDescent="0.3">
      <c r="A53" s="44"/>
      <c r="B53" s="45"/>
      <c r="C53" s="45" t="s">
        <v>497</v>
      </c>
      <c r="D53" s="46"/>
      <c r="E53" s="45"/>
      <c r="F53" s="47"/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5"/>
    </row>
    <row r="54" spans="1:19" s="43" customFormat="1" ht="18.75" x14ac:dyDescent="0.3">
      <c r="A54" s="44"/>
      <c r="B54" s="45"/>
      <c r="C54" s="45" t="s">
        <v>487</v>
      </c>
      <c r="D54" s="46"/>
      <c r="E54" s="45"/>
      <c r="F54" s="47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5"/>
    </row>
    <row r="55" spans="1:19" s="43" customFormat="1" ht="18.75" x14ac:dyDescent="0.3">
      <c r="A55" s="44"/>
      <c r="B55" s="45"/>
      <c r="C55" s="45" t="s">
        <v>488</v>
      </c>
      <c r="D55" s="46"/>
      <c r="E55" s="45"/>
      <c r="F55" s="47"/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5"/>
    </row>
    <row r="56" spans="1:19" s="43" customFormat="1" ht="18.75" x14ac:dyDescent="0.3">
      <c r="A56" s="44"/>
      <c r="B56" s="45"/>
      <c r="C56" s="45" t="s">
        <v>489</v>
      </c>
      <c r="D56" s="46"/>
      <c r="E56" s="45"/>
      <c r="F56" s="47"/>
      <c r="G56" s="48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5"/>
    </row>
    <row r="57" spans="1:19" s="43" customFormat="1" ht="18.75" x14ac:dyDescent="0.3">
      <c r="A57" s="44"/>
      <c r="B57" s="45"/>
      <c r="C57" s="45" t="s">
        <v>490</v>
      </c>
      <c r="D57" s="46"/>
      <c r="E57" s="45"/>
      <c r="F57" s="47"/>
      <c r="G57" s="4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5"/>
    </row>
    <row r="58" spans="1:19" s="43" customFormat="1" ht="18.75" x14ac:dyDescent="0.3">
      <c r="A58" s="44"/>
      <c r="B58" s="45"/>
      <c r="C58" s="45" t="s">
        <v>474</v>
      </c>
      <c r="D58" s="46"/>
      <c r="E58" s="45"/>
      <c r="F58" s="47"/>
      <c r="G58" s="48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5"/>
    </row>
    <row r="59" spans="1:19" s="43" customFormat="1" ht="18.75" x14ac:dyDescent="0.3">
      <c r="A59" s="44"/>
      <c r="B59" s="45"/>
      <c r="C59" s="45"/>
      <c r="D59" s="46"/>
      <c r="E59" s="45"/>
      <c r="F59" s="47"/>
      <c r="G59" s="48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5"/>
    </row>
    <row r="60" spans="1:19" s="43" customFormat="1" ht="18.75" x14ac:dyDescent="0.3">
      <c r="A60" s="44">
        <v>5</v>
      </c>
      <c r="B60" s="45" t="s">
        <v>75</v>
      </c>
      <c r="C60" s="45" t="s">
        <v>39</v>
      </c>
      <c r="D60" s="46">
        <v>20000</v>
      </c>
      <c r="E60" s="45" t="s">
        <v>22</v>
      </c>
      <c r="F60" s="47" t="s">
        <v>459</v>
      </c>
      <c r="G60" s="48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5"/>
    </row>
    <row r="61" spans="1:19" s="43" customFormat="1" ht="18.75" x14ac:dyDescent="0.3">
      <c r="A61" s="44"/>
      <c r="B61" s="45" t="s">
        <v>76</v>
      </c>
      <c r="C61" s="45" t="s">
        <v>77</v>
      </c>
      <c r="D61" s="46"/>
      <c r="E61" s="45"/>
      <c r="F61" s="47"/>
      <c r="G61" s="48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75"/>
    </row>
    <row r="62" spans="1:19" s="43" customFormat="1" ht="18.75" x14ac:dyDescent="0.3">
      <c r="A62" s="44"/>
      <c r="B62" s="45"/>
      <c r="C62" s="45" t="s">
        <v>498</v>
      </c>
      <c r="D62" s="46"/>
      <c r="E62" s="45"/>
      <c r="F62" s="47"/>
      <c r="G62" s="48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5"/>
    </row>
    <row r="63" spans="1:19" s="43" customFormat="1" ht="18.75" x14ac:dyDescent="0.3">
      <c r="A63" s="44"/>
      <c r="B63" s="45"/>
      <c r="C63" s="45" t="s">
        <v>499</v>
      </c>
      <c r="D63" s="46"/>
      <c r="E63" s="45"/>
      <c r="F63" s="47"/>
      <c r="G63" s="4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5"/>
    </row>
    <row r="64" spans="1:19" s="43" customFormat="1" ht="18.75" x14ac:dyDescent="0.3">
      <c r="A64" s="44"/>
      <c r="B64" s="45"/>
      <c r="C64" s="45" t="s">
        <v>500</v>
      </c>
      <c r="D64" s="46"/>
      <c r="E64" s="45"/>
      <c r="F64" s="47"/>
      <c r="G64" s="48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75"/>
    </row>
    <row r="65" spans="1:19" s="43" customFormat="1" ht="18.75" x14ac:dyDescent="0.3">
      <c r="A65" s="35"/>
      <c r="B65" s="49"/>
      <c r="C65" s="49" t="s">
        <v>501</v>
      </c>
      <c r="D65" s="61"/>
      <c r="E65" s="49"/>
      <c r="F65" s="50"/>
      <c r="G65" s="51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75"/>
    </row>
    <row r="66" spans="1:19" s="43" customFormat="1" ht="18.75" x14ac:dyDescent="0.3">
      <c r="A66" s="44"/>
      <c r="B66" s="45"/>
      <c r="C66" s="45" t="s">
        <v>502</v>
      </c>
      <c r="D66" s="46"/>
      <c r="E66" s="45"/>
      <c r="F66" s="47"/>
      <c r="G66" s="48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75"/>
    </row>
    <row r="67" spans="1:19" s="43" customFormat="1" ht="18.75" x14ac:dyDescent="0.3">
      <c r="A67" s="44"/>
      <c r="B67" s="45"/>
      <c r="C67" s="45" t="s">
        <v>503</v>
      </c>
      <c r="D67" s="46"/>
      <c r="E67" s="45"/>
      <c r="F67" s="47"/>
      <c r="G67" s="48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75"/>
    </row>
    <row r="68" spans="1:19" s="43" customFormat="1" ht="18.75" x14ac:dyDescent="0.3">
      <c r="A68" s="44"/>
      <c r="B68" s="45"/>
      <c r="C68" s="45" t="s">
        <v>504</v>
      </c>
      <c r="D68" s="46"/>
      <c r="E68" s="45"/>
      <c r="F68" s="47"/>
      <c r="G68" s="48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75"/>
    </row>
    <row r="69" spans="1:19" s="43" customFormat="1" ht="18.75" x14ac:dyDescent="0.3">
      <c r="A69" s="44"/>
      <c r="B69" s="45"/>
      <c r="C69" s="45" t="s">
        <v>505</v>
      </c>
      <c r="D69" s="46"/>
      <c r="E69" s="45"/>
      <c r="F69" s="47"/>
      <c r="G69" s="48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5"/>
    </row>
    <row r="70" spans="1:19" s="43" customFormat="1" ht="18.75" x14ac:dyDescent="0.3">
      <c r="A70" s="44"/>
      <c r="B70" s="45"/>
      <c r="C70" s="45" t="s">
        <v>489</v>
      </c>
      <c r="D70" s="46"/>
      <c r="E70" s="45"/>
      <c r="F70" s="47"/>
      <c r="G70" s="48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75"/>
    </row>
    <row r="71" spans="1:19" s="43" customFormat="1" ht="18.75" x14ac:dyDescent="0.3">
      <c r="A71" s="44"/>
      <c r="B71" s="45"/>
      <c r="C71" s="45" t="s">
        <v>490</v>
      </c>
      <c r="D71" s="46"/>
      <c r="E71" s="45"/>
      <c r="F71" s="47"/>
      <c r="G71" s="48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75"/>
    </row>
    <row r="72" spans="1:19" s="43" customFormat="1" ht="18.75" x14ac:dyDescent="0.3">
      <c r="A72" s="44"/>
      <c r="B72" s="45"/>
      <c r="C72" s="45" t="s">
        <v>474</v>
      </c>
      <c r="D72" s="46"/>
      <c r="E72" s="45"/>
      <c r="F72" s="47"/>
      <c r="G72" s="48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75"/>
    </row>
    <row r="73" spans="1:19" s="43" customFormat="1" ht="18.75" x14ac:dyDescent="0.3">
      <c r="A73" s="44"/>
      <c r="B73" s="45"/>
      <c r="C73" s="45"/>
      <c r="D73" s="46"/>
      <c r="E73" s="45"/>
      <c r="F73" s="47"/>
      <c r="G73" s="48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75"/>
    </row>
    <row r="74" spans="1:19" s="43" customFormat="1" ht="18.75" x14ac:dyDescent="0.3">
      <c r="A74" s="44">
        <v>6</v>
      </c>
      <c r="B74" s="45" t="s">
        <v>506</v>
      </c>
      <c r="C74" s="45" t="s">
        <v>41</v>
      </c>
      <c r="D74" s="46">
        <v>35000</v>
      </c>
      <c r="E74" s="45" t="s">
        <v>22</v>
      </c>
      <c r="F74" s="47" t="s">
        <v>459</v>
      </c>
      <c r="G74" s="48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75"/>
    </row>
    <row r="75" spans="1:19" s="43" customFormat="1" ht="18.75" x14ac:dyDescent="0.3">
      <c r="A75" s="44"/>
      <c r="B75" s="45"/>
      <c r="C75" s="45" t="s">
        <v>507</v>
      </c>
      <c r="D75" s="46"/>
      <c r="E75" s="45"/>
      <c r="F75" s="47"/>
      <c r="G75" s="48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75"/>
    </row>
    <row r="76" spans="1:19" s="43" customFormat="1" ht="18.75" x14ac:dyDescent="0.3">
      <c r="A76" s="44"/>
      <c r="B76" s="45"/>
      <c r="C76" s="45" t="s">
        <v>508</v>
      </c>
      <c r="D76" s="46"/>
      <c r="E76" s="45"/>
      <c r="F76" s="47"/>
      <c r="G76" s="48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75"/>
    </row>
    <row r="77" spans="1:19" s="43" customFormat="1" ht="18.75" x14ac:dyDescent="0.3">
      <c r="A77" s="44"/>
      <c r="B77" s="45"/>
      <c r="C77" s="45" t="s">
        <v>93</v>
      </c>
      <c r="D77" s="46"/>
      <c r="E77" s="45"/>
      <c r="F77" s="47"/>
      <c r="G77" s="48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75"/>
    </row>
    <row r="78" spans="1:19" s="43" customFormat="1" ht="18.75" x14ac:dyDescent="0.3">
      <c r="A78" s="44"/>
      <c r="B78" s="45"/>
      <c r="C78" s="45" t="s">
        <v>509</v>
      </c>
      <c r="D78" s="46"/>
      <c r="E78" s="45"/>
      <c r="F78" s="47"/>
      <c r="G78" s="48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75"/>
    </row>
    <row r="79" spans="1:19" s="43" customFormat="1" ht="18.75" x14ac:dyDescent="0.3">
      <c r="A79" s="44"/>
      <c r="B79" s="45"/>
      <c r="C79" s="45" t="s">
        <v>510</v>
      </c>
      <c r="D79" s="46"/>
      <c r="E79" s="45"/>
      <c r="F79" s="47"/>
      <c r="G79" s="48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75"/>
    </row>
    <row r="80" spans="1:19" s="43" customFormat="1" ht="18.75" x14ac:dyDescent="0.3">
      <c r="A80" s="44"/>
      <c r="B80" s="45"/>
      <c r="C80" s="45"/>
      <c r="D80" s="46"/>
      <c r="E80" s="45"/>
      <c r="F80" s="47"/>
      <c r="G80" s="48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75"/>
    </row>
    <row r="81" spans="1:19" s="43" customFormat="1" ht="18.75" x14ac:dyDescent="0.3">
      <c r="A81" s="44">
        <v>7</v>
      </c>
      <c r="B81" s="45" t="s">
        <v>512</v>
      </c>
      <c r="C81" s="45" t="s">
        <v>513</v>
      </c>
      <c r="D81" s="46">
        <v>980000</v>
      </c>
      <c r="E81" s="45" t="s">
        <v>22</v>
      </c>
      <c r="F81" s="47" t="s">
        <v>459</v>
      </c>
      <c r="G81" s="48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75"/>
    </row>
    <row r="82" spans="1:19" s="43" customFormat="1" ht="18.75" x14ac:dyDescent="0.3">
      <c r="A82" s="44"/>
      <c r="B82" s="45" t="s">
        <v>511</v>
      </c>
      <c r="C82" s="45" t="s">
        <v>514</v>
      </c>
      <c r="D82" s="46"/>
      <c r="E82" s="45"/>
      <c r="F82" s="47"/>
      <c r="G82" s="48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75"/>
    </row>
    <row r="83" spans="1:19" s="43" customFormat="1" ht="18.75" x14ac:dyDescent="0.3">
      <c r="A83" s="44"/>
      <c r="B83" s="45"/>
      <c r="C83" s="45" t="s">
        <v>515</v>
      </c>
      <c r="D83" s="46"/>
      <c r="E83" s="45"/>
      <c r="F83" s="47"/>
      <c r="G83" s="48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75"/>
    </row>
    <row r="84" spans="1:19" s="43" customFormat="1" ht="18.75" x14ac:dyDescent="0.3">
      <c r="A84" s="35"/>
      <c r="B84" s="49"/>
      <c r="C84" s="49" t="s">
        <v>516</v>
      </c>
      <c r="D84" s="61"/>
      <c r="E84" s="49"/>
      <c r="F84" s="50"/>
      <c r="G84" s="51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75"/>
    </row>
    <row r="85" spans="1:19" s="43" customFormat="1" ht="18.75" x14ac:dyDescent="0.3">
      <c r="A85" s="44">
        <v>8</v>
      </c>
      <c r="B85" s="45" t="s">
        <v>94</v>
      </c>
      <c r="C85" s="45" t="s">
        <v>519</v>
      </c>
      <c r="D85" s="46">
        <v>340000</v>
      </c>
      <c r="E85" s="45" t="s">
        <v>22</v>
      </c>
      <c r="F85" s="47" t="s">
        <v>459</v>
      </c>
      <c r="G85" s="48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75"/>
    </row>
    <row r="86" spans="1:19" s="43" customFormat="1" ht="18.75" x14ac:dyDescent="0.3">
      <c r="A86" s="44"/>
      <c r="B86" s="45" t="s">
        <v>517</v>
      </c>
      <c r="C86" s="45" t="s">
        <v>514</v>
      </c>
      <c r="D86" s="46"/>
      <c r="E86" s="45"/>
      <c r="F86" s="47"/>
      <c r="G86" s="48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75"/>
    </row>
    <row r="87" spans="1:19" s="43" customFormat="1" ht="18.75" x14ac:dyDescent="0.3">
      <c r="A87" s="44"/>
      <c r="B87" s="45" t="s">
        <v>518</v>
      </c>
      <c r="C87" s="45" t="s">
        <v>515</v>
      </c>
      <c r="D87" s="46"/>
      <c r="E87" s="45"/>
      <c r="F87" s="47"/>
      <c r="G87" s="48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75"/>
    </row>
    <row r="88" spans="1:19" s="43" customFormat="1" ht="18.75" x14ac:dyDescent="0.3">
      <c r="A88" s="44"/>
      <c r="B88" s="45"/>
      <c r="C88" s="45" t="s">
        <v>520</v>
      </c>
      <c r="D88" s="46"/>
      <c r="E88" s="45"/>
      <c r="F88" s="47"/>
      <c r="G88" s="48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75"/>
    </row>
    <row r="89" spans="1:19" s="43" customFormat="1" ht="18.75" x14ac:dyDescent="0.3">
      <c r="A89" s="44"/>
      <c r="B89" s="45"/>
      <c r="C89" s="45"/>
      <c r="D89" s="46"/>
      <c r="E89" s="45"/>
      <c r="F89" s="47"/>
      <c r="G89" s="48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75"/>
    </row>
    <row r="90" spans="1:19" s="43" customFormat="1" ht="18.75" x14ac:dyDescent="0.3">
      <c r="A90" s="44">
        <v>9</v>
      </c>
      <c r="B90" s="45" t="s">
        <v>521</v>
      </c>
      <c r="C90" s="45" t="s">
        <v>522</v>
      </c>
      <c r="D90" s="46">
        <v>40000</v>
      </c>
      <c r="E90" s="45" t="s">
        <v>22</v>
      </c>
      <c r="F90" s="47" t="s">
        <v>459</v>
      </c>
      <c r="G90" s="48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75"/>
    </row>
    <row r="91" spans="1:19" s="43" customFormat="1" ht="18.75" x14ac:dyDescent="0.3">
      <c r="A91" s="44"/>
      <c r="B91" s="45" t="s">
        <v>511</v>
      </c>
      <c r="C91" s="45" t="s">
        <v>514</v>
      </c>
      <c r="D91" s="46"/>
      <c r="E91" s="45"/>
      <c r="F91" s="47"/>
      <c r="G91" s="48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75"/>
    </row>
    <row r="92" spans="1:19" s="43" customFormat="1" ht="18.75" x14ac:dyDescent="0.3">
      <c r="A92" s="44"/>
      <c r="B92" s="45"/>
      <c r="C92" s="45" t="s">
        <v>515</v>
      </c>
      <c r="D92" s="46"/>
      <c r="E92" s="45"/>
      <c r="F92" s="47"/>
      <c r="G92" s="48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75"/>
    </row>
    <row r="93" spans="1:19" s="43" customFormat="1" ht="18.75" x14ac:dyDescent="0.3">
      <c r="A93" s="44"/>
      <c r="B93" s="45"/>
      <c r="C93" s="45" t="s">
        <v>523</v>
      </c>
      <c r="D93" s="46"/>
      <c r="E93" s="45"/>
      <c r="F93" s="47"/>
      <c r="G93" s="48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75"/>
    </row>
    <row r="94" spans="1:19" s="43" customFormat="1" ht="18.75" x14ac:dyDescent="0.3">
      <c r="A94" s="44"/>
      <c r="B94" s="45"/>
      <c r="C94" s="45"/>
      <c r="D94" s="46"/>
      <c r="E94" s="45"/>
      <c r="F94" s="47"/>
      <c r="G94" s="48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75"/>
    </row>
    <row r="95" spans="1:19" s="43" customFormat="1" ht="18.75" x14ac:dyDescent="0.3">
      <c r="A95" s="44">
        <v>10</v>
      </c>
      <c r="B95" s="45" t="s">
        <v>524</v>
      </c>
      <c r="C95" s="45" t="s">
        <v>525</v>
      </c>
      <c r="D95" s="46">
        <v>40000</v>
      </c>
      <c r="E95" s="45" t="s">
        <v>22</v>
      </c>
      <c r="F95" s="47" t="s">
        <v>459</v>
      </c>
      <c r="G95" s="48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75"/>
    </row>
    <row r="96" spans="1:19" s="43" customFormat="1" ht="18.75" x14ac:dyDescent="0.3">
      <c r="A96" s="44"/>
      <c r="B96" s="45" t="s">
        <v>54</v>
      </c>
      <c r="C96" s="45" t="s">
        <v>514</v>
      </c>
      <c r="D96" s="46"/>
      <c r="E96" s="45"/>
      <c r="F96" s="47"/>
      <c r="G96" s="48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75"/>
    </row>
    <row r="97" spans="1:19" s="43" customFormat="1" ht="18.75" x14ac:dyDescent="0.3">
      <c r="A97" s="44"/>
      <c r="B97" s="45" t="s">
        <v>518</v>
      </c>
      <c r="C97" s="45" t="s">
        <v>515</v>
      </c>
      <c r="D97" s="46"/>
      <c r="E97" s="45"/>
      <c r="F97" s="47"/>
      <c r="G97" s="48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75"/>
    </row>
    <row r="98" spans="1:19" s="43" customFormat="1" ht="18.75" x14ac:dyDescent="0.3">
      <c r="A98" s="44"/>
      <c r="B98" s="45"/>
      <c r="C98" s="45" t="s">
        <v>523</v>
      </c>
      <c r="D98" s="46"/>
      <c r="E98" s="45"/>
      <c r="F98" s="47"/>
      <c r="G98" s="48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75"/>
    </row>
    <row r="99" spans="1:19" s="43" customFormat="1" ht="18.75" x14ac:dyDescent="0.3">
      <c r="A99" s="44"/>
      <c r="B99" s="45"/>
      <c r="C99" s="45"/>
      <c r="D99" s="46"/>
      <c r="E99" s="45"/>
      <c r="F99" s="47"/>
      <c r="G99" s="48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75"/>
    </row>
    <row r="100" spans="1:19" s="43" customFormat="1" ht="18.75" x14ac:dyDescent="0.3">
      <c r="A100" s="44">
        <v>11</v>
      </c>
      <c r="B100" s="45" t="s">
        <v>526</v>
      </c>
      <c r="C100" s="45" t="s">
        <v>527</v>
      </c>
      <c r="D100" s="46">
        <v>60000</v>
      </c>
      <c r="E100" s="45" t="s">
        <v>22</v>
      </c>
      <c r="F100" s="47" t="s">
        <v>459</v>
      </c>
      <c r="G100" s="48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75"/>
    </row>
    <row r="101" spans="1:19" s="43" customFormat="1" ht="18.75" x14ac:dyDescent="0.3">
      <c r="A101" s="44"/>
      <c r="B101" s="45" t="s">
        <v>54</v>
      </c>
      <c r="C101" s="45" t="s">
        <v>514</v>
      </c>
      <c r="D101" s="46"/>
      <c r="E101" s="45"/>
      <c r="F101" s="47"/>
      <c r="G101" s="48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75"/>
    </row>
    <row r="102" spans="1:19" s="43" customFormat="1" ht="18.75" x14ac:dyDescent="0.3">
      <c r="A102" s="44"/>
      <c r="B102" s="45" t="s">
        <v>518</v>
      </c>
      <c r="C102" s="45" t="s">
        <v>515</v>
      </c>
      <c r="D102" s="46"/>
      <c r="E102" s="45"/>
      <c r="F102" s="47"/>
      <c r="G102" s="48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75"/>
    </row>
    <row r="103" spans="1:19" s="43" customFormat="1" ht="18.75" x14ac:dyDescent="0.3">
      <c r="A103" s="35"/>
      <c r="B103" s="49"/>
      <c r="C103" s="49" t="s">
        <v>528</v>
      </c>
      <c r="D103" s="61"/>
      <c r="E103" s="49"/>
      <c r="F103" s="50"/>
      <c r="G103" s="51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75"/>
    </row>
    <row r="104" spans="1:19" s="43" customFormat="1" ht="18.75" x14ac:dyDescent="0.3">
      <c r="A104" s="44">
        <v>12</v>
      </c>
      <c r="B104" s="45" t="s">
        <v>529</v>
      </c>
      <c r="C104" s="45" t="s">
        <v>530</v>
      </c>
      <c r="D104" s="46">
        <v>86000</v>
      </c>
      <c r="E104" s="45" t="s">
        <v>22</v>
      </c>
      <c r="F104" s="47" t="s">
        <v>459</v>
      </c>
      <c r="G104" s="48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75"/>
    </row>
    <row r="105" spans="1:19" s="43" customFormat="1" ht="18.75" x14ac:dyDescent="0.3">
      <c r="A105" s="44"/>
      <c r="B105" s="45" t="s">
        <v>54</v>
      </c>
      <c r="C105" s="45" t="s">
        <v>531</v>
      </c>
      <c r="D105" s="46"/>
      <c r="E105" s="45"/>
      <c r="F105" s="47"/>
      <c r="G105" s="48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75"/>
    </row>
    <row r="106" spans="1:19" s="43" customFormat="1" ht="18.75" x14ac:dyDescent="0.3">
      <c r="A106" s="44"/>
      <c r="B106" s="45" t="s">
        <v>518</v>
      </c>
      <c r="C106" s="45" t="s">
        <v>518</v>
      </c>
      <c r="D106" s="46"/>
      <c r="E106" s="45"/>
      <c r="F106" s="47"/>
      <c r="G106" s="48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75"/>
    </row>
    <row r="107" spans="1:19" s="43" customFormat="1" ht="18.75" x14ac:dyDescent="0.3">
      <c r="A107" s="44"/>
      <c r="B107" s="45"/>
      <c r="C107" s="45" t="s">
        <v>515</v>
      </c>
      <c r="D107" s="46"/>
      <c r="E107" s="45"/>
      <c r="F107" s="47"/>
      <c r="G107" s="48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75"/>
    </row>
    <row r="108" spans="1:19" s="43" customFormat="1" ht="18.75" x14ac:dyDescent="0.3">
      <c r="A108" s="44"/>
      <c r="B108" s="45"/>
      <c r="C108" s="45" t="s">
        <v>532</v>
      </c>
      <c r="D108" s="46"/>
      <c r="E108" s="45"/>
      <c r="F108" s="47"/>
      <c r="G108" s="48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75"/>
    </row>
    <row r="109" spans="1:19" s="43" customFormat="1" ht="18.75" x14ac:dyDescent="0.3">
      <c r="A109" s="44"/>
      <c r="B109" s="45"/>
      <c r="C109" s="45"/>
      <c r="D109" s="46"/>
      <c r="E109" s="45"/>
      <c r="F109" s="47"/>
      <c r="G109" s="48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75"/>
    </row>
    <row r="110" spans="1:19" s="43" customFormat="1" ht="18.75" x14ac:dyDescent="0.3">
      <c r="A110" s="44">
        <v>13</v>
      </c>
      <c r="B110" s="45" t="s">
        <v>533</v>
      </c>
      <c r="C110" s="45" t="s">
        <v>537</v>
      </c>
      <c r="D110" s="46">
        <v>430000</v>
      </c>
      <c r="E110" s="45" t="s">
        <v>22</v>
      </c>
      <c r="F110" s="47" t="s">
        <v>459</v>
      </c>
      <c r="G110" s="48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75"/>
    </row>
    <row r="111" spans="1:19" s="43" customFormat="1" ht="18.75" x14ac:dyDescent="0.3">
      <c r="A111" s="44"/>
      <c r="B111" s="45" t="s">
        <v>534</v>
      </c>
      <c r="C111" s="45" t="s">
        <v>538</v>
      </c>
      <c r="D111" s="46"/>
      <c r="E111" s="45"/>
      <c r="F111" s="47"/>
      <c r="G111" s="48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75"/>
    </row>
    <row r="112" spans="1:19" s="43" customFormat="1" ht="18.75" x14ac:dyDescent="0.3">
      <c r="A112" s="44"/>
      <c r="B112" s="45" t="s">
        <v>535</v>
      </c>
      <c r="C112" s="45" t="s">
        <v>52</v>
      </c>
      <c r="D112" s="46"/>
      <c r="E112" s="45"/>
      <c r="F112" s="47"/>
      <c r="G112" s="48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75"/>
    </row>
    <row r="113" spans="1:19" s="43" customFormat="1" ht="18.75" x14ac:dyDescent="0.3">
      <c r="A113" s="44"/>
      <c r="B113" s="45" t="s">
        <v>536</v>
      </c>
      <c r="C113" s="45" t="s">
        <v>539</v>
      </c>
      <c r="D113" s="46"/>
      <c r="E113" s="45"/>
      <c r="F113" s="47"/>
      <c r="G113" s="48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75"/>
    </row>
    <row r="114" spans="1:19" s="43" customFormat="1" ht="18.75" x14ac:dyDescent="0.3">
      <c r="A114" s="44"/>
      <c r="B114" s="45"/>
      <c r="C114" s="45" t="s">
        <v>540</v>
      </c>
      <c r="D114" s="46"/>
      <c r="E114" s="45"/>
      <c r="F114" s="47"/>
      <c r="G114" s="48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75"/>
    </row>
    <row r="115" spans="1:19" s="43" customFormat="1" ht="18.75" x14ac:dyDescent="0.3">
      <c r="A115" s="44"/>
      <c r="B115" s="45"/>
      <c r="C115" s="45" t="s">
        <v>541</v>
      </c>
      <c r="D115" s="46"/>
      <c r="E115" s="45"/>
      <c r="F115" s="47"/>
      <c r="G115" s="48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75"/>
    </row>
    <row r="116" spans="1:19" s="43" customFormat="1" ht="18.75" x14ac:dyDescent="0.3">
      <c r="A116" s="44"/>
      <c r="B116" s="45"/>
      <c r="C116" s="45" t="s">
        <v>542</v>
      </c>
      <c r="D116" s="46"/>
      <c r="E116" s="45"/>
      <c r="F116" s="47"/>
      <c r="G116" s="48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75"/>
    </row>
    <row r="117" spans="1:19" s="43" customFormat="1" ht="18.75" x14ac:dyDescent="0.3">
      <c r="A117" s="44"/>
      <c r="B117" s="45"/>
      <c r="C117" s="45"/>
      <c r="D117" s="46"/>
      <c r="E117" s="45"/>
      <c r="F117" s="47"/>
      <c r="G117" s="48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75"/>
    </row>
    <row r="118" spans="1:19" s="43" customFormat="1" ht="18.75" x14ac:dyDescent="0.3">
      <c r="A118" s="44"/>
      <c r="B118" s="45"/>
      <c r="C118" s="45"/>
      <c r="D118" s="46"/>
      <c r="E118" s="45"/>
      <c r="F118" s="47"/>
      <c r="G118" s="48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75"/>
    </row>
    <row r="119" spans="1:19" s="43" customFormat="1" ht="18.75" x14ac:dyDescent="0.3">
      <c r="A119" s="44"/>
      <c r="B119" s="45"/>
      <c r="C119" s="45"/>
      <c r="D119" s="46"/>
      <c r="E119" s="45"/>
      <c r="F119" s="47"/>
      <c r="G119" s="48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75"/>
    </row>
    <row r="120" spans="1:19" s="43" customFormat="1" ht="18.75" x14ac:dyDescent="0.3">
      <c r="A120" s="44"/>
      <c r="B120" s="45"/>
      <c r="C120" s="45"/>
      <c r="D120" s="46"/>
      <c r="E120" s="45"/>
      <c r="F120" s="47"/>
      <c r="G120" s="48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75"/>
    </row>
    <row r="121" spans="1:19" s="43" customFormat="1" ht="18.75" x14ac:dyDescent="0.3">
      <c r="A121" s="44"/>
      <c r="B121" s="45"/>
      <c r="C121" s="45"/>
      <c r="D121" s="46"/>
      <c r="E121" s="45"/>
      <c r="F121" s="47"/>
      <c r="G121" s="48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75"/>
    </row>
    <row r="122" spans="1:19" s="43" customFormat="1" ht="18.75" x14ac:dyDescent="0.3">
      <c r="A122" s="35"/>
      <c r="B122" s="49"/>
      <c r="C122" s="49"/>
      <c r="D122" s="61"/>
      <c r="E122" s="49"/>
      <c r="F122" s="50"/>
      <c r="G122" s="51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75"/>
    </row>
    <row r="123" spans="1:19" s="43" customFormat="1" ht="18.75" x14ac:dyDescent="0.3">
      <c r="A123" s="44">
        <v>14</v>
      </c>
      <c r="B123" s="45" t="s">
        <v>533</v>
      </c>
      <c r="C123" s="45" t="s">
        <v>537</v>
      </c>
      <c r="D123" s="46">
        <v>400000</v>
      </c>
      <c r="E123" s="45" t="s">
        <v>22</v>
      </c>
      <c r="F123" s="47" t="s">
        <v>459</v>
      </c>
      <c r="G123" s="48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75"/>
    </row>
    <row r="124" spans="1:19" s="43" customFormat="1" ht="18.75" x14ac:dyDescent="0.3">
      <c r="A124" s="44"/>
      <c r="B124" s="45" t="s">
        <v>543</v>
      </c>
      <c r="C124" s="45" t="s">
        <v>545</v>
      </c>
      <c r="D124" s="46"/>
      <c r="E124" s="45"/>
      <c r="F124" s="47"/>
      <c r="G124" s="48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75"/>
    </row>
    <row r="125" spans="1:19" s="43" customFormat="1" ht="18.75" x14ac:dyDescent="0.3">
      <c r="A125" s="44"/>
      <c r="B125" s="45" t="s">
        <v>99</v>
      </c>
      <c r="C125" s="45" t="s">
        <v>52</v>
      </c>
      <c r="D125" s="46"/>
      <c r="E125" s="45"/>
      <c r="F125" s="47"/>
      <c r="G125" s="48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75"/>
    </row>
    <row r="126" spans="1:19" s="43" customFormat="1" ht="18.75" x14ac:dyDescent="0.3">
      <c r="A126" s="44"/>
      <c r="B126" s="45" t="s">
        <v>544</v>
      </c>
      <c r="C126" s="45" t="s">
        <v>546</v>
      </c>
      <c r="D126" s="46"/>
      <c r="E126" s="45"/>
      <c r="F126" s="47"/>
      <c r="G126" s="48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75"/>
    </row>
    <row r="127" spans="1:19" s="43" customFormat="1" ht="18.75" x14ac:dyDescent="0.3">
      <c r="A127" s="44"/>
      <c r="B127" s="45"/>
      <c r="C127" s="45" t="s">
        <v>541</v>
      </c>
      <c r="D127" s="46"/>
      <c r="E127" s="45"/>
      <c r="F127" s="47"/>
      <c r="G127" s="48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75"/>
    </row>
    <row r="128" spans="1:19" s="43" customFormat="1" ht="18.75" x14ac:dyDescent="0.3">
      <c r="A128" s="44"/>
      <c r="B128" s="45"/>
      <c r="C128" s="45" t="s">
        <v>542</v>
      </c>
      <c r="D128" s="46"/>
      <c r="E128" s="45"/>
      <c r="F128" s="47"/>
      <c r="G128" s="48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75"/>
    </row>
    <row r="129" spans="1:19" s="43" customFormat="1" ht="18.75" x14ac:dyDescent="0.3">
      <c r="A129" s="44"/>
      <c r="B129" s="45"/>
      <c r="C129" s="45"/>
      <c r="D129" s="46"/>
      <c r="E129" s="45"/>
      <c r="F129" s="47"/>
      <c r="G129" s="48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75"/>
    </row>
    <row r="130" spans="1:19" s="43" customFormat="1" ht="18.75" x14ac:dyDescent="0.3">
      <c r="A130" s="44">
        <v>15</v>
      </c>
      <c r="B130" s="45" t="s">
        <v>547</v>
      </c>
      <c r="C130" s="45" t="s">
        <v>550</v>
      </c>
      <c r="D130" s="46">
        <v>880000</v>
      </c>
      <c r="E130" s="45" t="s">
        <v>22</v>
      </c>
      <c r="F130" s="47" t="s">
        <v>459</v>
      </c>
      <c r="G130" s="48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75"/>
    </row>
    <row r="131" spans="1:19" s="43" customFormat="1" ht="18.75" x14ac:dyDescent="0.3">
      <c r="A131" s="44"/>
      <c r="B131" s="45" t="s">
        <v>548</v>
      </c>
      <c r="C131" s="45" t="s">
        <v>551</v>
      </c>
      <c r="D131" s="46"/>
      <c r="E131" s="45"/>
      <c r="F131" s="47"/>
      <c r="G131" s="48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75"/>
    </row>
    <row r="132" spans="1:19" s="43" customFormat="1" ht="18.75" x14ac:dyDescent="0.3">
      <c r="A132" s="44"/>
      <c r="B132" s="45" t="s">
        <v>549</v>
      </c>
      <c r="C132" s="45" t="s">
        <v>552</v>
      </c>
      <c r="D132" s="46"/>
      <c r="E132" s="45"/>
      <c r="F132" s="47"/>
      <c r="G132" s="48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75"/>
    </row>
    <row r="133" spans="1:19" s="43" customFormat="1" ht="18.75" x14ac:dyDescent="0.3">
      <c r="A133" s="44"/>
      <c r="B133" s="45"/>
      <c r="C133" s="45" t="s">
        <v>553</v>
      </c>
      <c r="D133" s="46"/>
      <c r="E133" s="45"/>
      <c r="F133" s="47"/>
      <c r="G133" s="48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75"/>
    </row>
    <row r="134" spans="1:19" s="43" customFormat="1" ht="18.75" x14ac:dyDescent="0.3">
      <c r="A134" s="44"/>
      <c r="B134" s="45"/>
      <c r="C134" s="45" t="s">
        <v>554</v>
      </c>
      <c r="D134" s="46"/>
      <c r="E134" s="45"/>
      <c r="F134" s="47"/>
      <c r="G134" s="48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75"/>
    </row>
    <row r="135" spans="1:19" s="43" customFormat="1" ht="18.75" x14ac:dyDescent="0.3">
      <c r="A135" s="44"/>
      <c r="B135" s="45"/>
      <c r="C135" s="45" t="s">
        <v>95</v>
      </c>
      <c r="D135" s="46"/>
      <c r="E135" s="45"/>
      <c r="F135" s="47"/>
      <c r="G135" s="48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75"/>
    </row>
    <row r="136" spans="1:19" s="43" customFormat="1" ht="18.75" x14ac:dyDescent="0.3">
      <c r="A136" s="44"/>
      <c r="B136" s="45"/>
      <c r="C136" s="45"/>
      <c r="D136" s="46"/>
      <c r="E136" s="45"/>
      <c r="F136" s="47"/>
      <c r="G136" s="48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75"/>
    </row>
    <row r="137" spans="1:19" s="43" customFormat="1" ht="18.75" x14ac:dyDescent="0.3">
      <c r="A137" s="44"/>
      <c r="B137" s="45"/>
      <c r="C137" s="45"/>
      <c r="D137" s="46"/>
      <c r="E137" s="45"/>
      <c r="F137" s="47"/>
      <c r="G137" s="48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75"/>
    </row>
    <row r="138" spans="1:19" s="43" customFormat="1" ht="18.75" x14ac:dyDescent="0.3">
      <c r="A138" s="35"/>
      <c r="B138" s="49"/>
      <c r="C138" s="49"/>
      <c r="D138" s="61"/>
      <c r="E138" s="49"/>
      <c r="F138" s="50"/>
      <c r="G138" s="51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75"/>
    </row>
    <row r="139" spans="1:19" s="43" customFormat="1" ht="18.75" x14ac:dyDescent="0.3">
      <c r="A139" s="199" t="s">
        <v>23</v>
      </c>
      <c r="B139" s="199"/>
      <c r="C139" s="199"/>
      <c r="D139" s="60">
        <f>D130+D123+D110+D104+D100+D95+D90+D85+D81+D74+D60+D46+D33+D21+D8</f>
        <v>3401000</v>
      </c>
      <c r="E139" s="57"/>
      <c r="F139" s="58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72"/>
    </row>
    <row r="140" spans="1:19" s="43" customFormat="1" ht="18.75" x14ac:dyDescent="0.3">
      <c r="A140" s="63"/>
      <c r="B140" s="63"/>
      <c r="C140" s="63"/>
      <c r="D140" s="78"/>
      <c r="E140" s="57"/>
      <c r="F140" s="58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72"/>
    </row>
  </sheetData>
  <mergeCells count="6">
    <mergeCell ref="A139:C139"/>
    <mergeCell ref="A1:R1"/>
    <mergeCell ref="A2:R2"/>
    <mergeCell ref="A3:R3"/>
    <mergeCell ref="G6:I6"/>
    <mergeCell ref="J6:R6"/>
  </mergeCells>
  <printOptions horizontalCentered="1"/>
  <pageMargins left="0.25" right="0.25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9"/>
  <sheetViews>
    <sheetView zoomScale="120" zoomScaleNormal="120" workbookViewId="0">
      <pane ySplit="7" topLeftCell="A367" activePane="bottomLeft" state="frozen"/>
      <selection pane="bottomLeft" activeCell="I369" sqref="I369"/>
    </sheetView>
  </sheetViews>
  <sheetFormatPr defaultRowHeight="21" x14ac:dyDescent="0.35"/>
  <cols>
    <col min="1" max="1" width="4.7109375" style="5" customWidth="1"/>
    <col min="2" max="2" width="22.140625" style="1" customWidth="1"/>
    <col min="3" max="3" width="24.85546875" style="1" customWidth="1"/>
    <col min="4" max="4" width="10.140625" style="26" customWidth="1"/>
    <col min="5" max="5" width="10.7109375" style="1" customWidth="1"/>
    <col min="6" max="6" width="12.28515625" style="5" customWidth="1"/>
    <col min="7" max="17" width="4.28515625" style="43" customWidth="1"/>
    <col min="18" max="18" width="3.42578125" style="43" customWidth="1"/>
    <col min="19" max="19" width="3.7109375" style="73" customWidth="1"/>
    <col min="20" max="20" width="9.140625" style="1"/>
    <col min="21" max="21" width="12.42578125" style="26" bestFit="1" customWidth="1"/>
    <col min="22" max="16384" width="9.140625" style="1"/>
  </cols>
  <sheetData>
    <row r="1" spans="1:21" s="43" customFormat="1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72"/>
      <c r="U1" s="76"/>
    </row>
    <row r="2" spans="1:21" s="43" customFormat="1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72"/>
      <c r="U2" s="76"/>
    </row>
    <row r="3" spans="1:21" s="43" customFormat="1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72"/>
      <c r="U3" s="76"/>
    </row>
    <row r="4" spans="1:21" s="23" customFormat="1" x14ac:dyDescent="0.35">
      <c r="A4" s="23" t="s">
        <v>67</v>
      </c>
      <c r="D4" s="27"/>
      <c r="F4" s="145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  <c r="U4" s="27"/>
    </row>
    <row r="5" spans="1:21" s="23" customFormat="1" x14ac:dyDescent="0.35">
      <c r="A5" s="23" t="s">
        <v>126</v>
      </c>
      <c r="D5" s="27"/>
      <c r="F5" s="14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  <c r="U5" s="27"/>
    </row>
    <row r="6" spans="1:21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10" t="s">
        <v>129</v>
      </c>
      <c r="H6" s="211"/>
      <c r="I6" s="212"/>
      <c r="J6" s="210" t="s">
        <v>130</v>
      </c>
      <c r="K6" s="211"/>
      <c r="L6" s="211"/>
      <c r="M6" s="211"/>
      <c r="N6" s="211"/>
      <c r="O6" s="211"/>
      <c r="P6" s="211"/>
      <c r="Q6" s="211"/>
      <c r="R6" s="212"/>
      <c r="S6" s="75"/>
      <c r="U6" s="77"/>
    </row>
    <row r="7" spans="1:21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  <c r="U7" s="77"/>
    </row>
    <row r="8" spans="1:21" s="43" customFormat="1" ht="18.75" x14ac:dyDescent="0.3">
      <c r="A8" s="30">
        <v>1</v>
      </c>
      <c r="B8" s="39" t="s">
        <v>556</v>
      </c>
      <c r="C8" s="39" t="s">
        <v>42</v>
      </c>
      <c r="D8" s="40">
        <v>50000</v>
      </c>
      <c r="E8" s="39" t="s">
        <v>22</v>
      </c>
      <c r="F8" s="146" t="s">
        <v>37</v>
      </c>
      <c r="G8" s="4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75"/>
      <c r="U8" s="76"/>
    </row>
    <row r="9" spans="1:21" s="43" customFormat="1" ht="18.75" x14ac:dyDescent="0.3">
      <c r="A9" s="44"/>
      <c r="B9" s="45" t="s">
        <v>557</v>
      </c>
      <c r="C9" s="45" t="s">
        <v>97</v>
      </c>
      <c r="D9" s="46"/>
      <c r="E9" s="45"/>
      <c r="F9" s="54" t="s">
        <v>555</v>
      </c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  <c r="U9" s="76"/>
    </row>
    <row r="10" spans="1:21" s="43" customFormat="1" ht="18.75" x14ac:dyDescent="0.3">
      <c r="A10" s="44"/>
      <c r="B10" s="45"/>
      <c r="C10" s="45" t="s">
        <v>900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2"/>
      <c r="U10" s="76"/>
    </row>
    <row r="11" spans="1:21" s="43" customFormat="1" ht="18.75" x14ac:dyDescent="0.3">
      <c r="A11" s="44"/>
      <c r="B11" s="45"/>
      <c r="C11" s="45" t="s">
        <v>901</v>
      </c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2"/>
      <c r="U11" s="76"/>
    </row>
    <row r="12" spans="1:21" s="43" customFormat="1" ht="18.75" x14ac:dyDescent="0.3">
      <c r="A12" s="44"/>
      <c r="B12" s="45"/>
      <c r="C12" s="45" t="s">
        <v>902</v>
      </c>
      <c r="D12" s="46"/>
      <c r="E12" s="45"/>
      <c r="F12" s="47"/>
      <c r="G12" s="48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72"/>
      <c r="U12" s="76"/>
    </row>
    <row r="13" spans="1:21" s="43" customFormat="1" ht="18.75" x14ac:dyDescent="0.3">
      <c r="A13" s="44"/>
      <c r="B13" s="45"/>
      <c r="C13" s="45" t="s">
        <v>903</v>
      </c>
      <c r="D13" s="46"/>
      <c r="E13" s="45"/>
      <c r="F13" s="47"/>
      <c r="G13" s="48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72"/>
      <c r="U13" s="76"/>
    </row>
    <row r="14" spans="1:21" s="43" customFormat="1" ht="18.75" x14ac:dyDescent="0.3">
      <c r="A14" s="44"/>
      <c r="B14" s="45"/>
      <c r="C14" s="45" t="s">
        <v>904</v>
      </c>
      <c r="D14" s="46"/>
      <c r="E14" s="45"/>
      <c r="F14" s="47"/>
      <c r="G14" s="48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72"/>
      <c r="U14" s="76"/>
    </row>
    <row r="15" spans="1:21" s="43" customFormat="1" ht="18.75" x14ac:dyDescent="0.3">
      <c r="A15" s="44"/>
      <c r="B15" s="45"/>
      <c r="C15" s="45" t="s">
        <v>905</v>
      </c>
      <c r="D15" s="46"/>
      <c r="E15" s="45"/>
      <c r="F15" s="47"/>
      <c r="G15" s="48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72"/>
      <c r="U15" s="76"/>
    </row>
    <row r="16" spans="1:21" s="43" customFormat="1" ht="18.75" x14ac:dyDescent="0.3">
      <c r="A16" s="44"/>
      <c r="B16" s="45"/>
      <c r="C16" s="45" t="s">
        <v>906</v>
      </c>
      <c r="D16" s="46"/>
      <c r="E16" s="45"/>
      <c r="F16" s="47"/>
      <c r="G16" s="48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72"/>
      <c r="U16" s="76"/>
    </row>
    <row r="17" spans="1:21" s="43" customFormat="1" ht="18.75" x14ac:dyDescent="0.3">
      <c r="A17" s="44"/>
      <c r="B17" s="45"/>
      <c r="C17" s="45"/>
      <c r="D17" s="46"/>
      <c r="E17" s="45"/>
      <c r="F17" s="47"/>
      <c r="G17" s="48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72"/>
      <c r="U17" s="76"/>
    </row>
    <row r="18" spans="1:21" s="43" customFormat="1" ht="18.75" x14ac:dyDescent="0.3">
      <c r="A18" s="44">
        <v>2</v>
      </c>
      <c r="B18" s="45" t="s">
        <v>96</v>
      </c>
      <c r="C18" s="45" t="s">
        <v>42</v>
      </c>
      <c r="D18" s="46">
        <v>12000</v>
      </c>
      <c r="E18" s="45" t="s">
        <v>22</v>
      </c>
      <c r="F18" s="54" t="s">
        <v>37</v>
      </c>
      <c r="G18" s="48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72"/>
      <c r="U18" s="76"/>
    </row>
    <row r="19" spans="1:21" s="43" customFormat="1" ht="18.75" x14ac:dyDescent="0.3">
      <c r="A19" s="44"/>
      <c r="B19" s="45"/>
      <c r="C19" s="45" t="s">
        <v>96</v>
      </c>
      <c r="D19" s="46"/>
      <c r="E19" s="45"/>
      <c r="F19" s="54" t="s">
        <v>555</v>
      </c>
      <c r="G19" s="48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72"/>
      <c r="U19" s="76"/>
    </row>
    <row r="20" spans="1:21" s="43" customFormat="1" ht="18.75" x14ac:dyDescent="0.3">
      <c r="A20" s="44"/>
      <c r="B20" s="45"/>
      <c r="C20" s="45" t="s">
        <v>559</v>
      </c>
      <c r="D20" s="46"/>
      <c r="E20" s="45"/>
      <c r="F20" s="47"/>
      <c r="G20" s="48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72"/>
      <c r="U20" s="76"/>
    </row>
    <row r="21" spans="1:21" s="43" customFormat="1" ht="18.75" x14ac:dyDescent="0.3">
      <c r="A21" s="44"/>
      <c r="B21" s="45"/>
      <c r="C21" s="45" t="s">
        <v>560</v>
      </c>
      <c r="D21" s="46"/>
      <c r="E21" s="45"/>
      <c r="F21" s="47"/>
      <c r="G21" s="48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72"/>
      <c r="U21" s="76"/>
    </row>
    <row r="22" spans="1:21" s="43" customFormat="1" ht="18.75" x14ac:dyDescent="0.3">
      <c r="A22" s="44"/>
      <c r="B22" s="45"/>
      <c r="C22" s="45" t="s">
        <v>558</v>
      </c>
      <c r="D22" s="46"/>
      <c r="E22" s="45"/>
      <c r="F22" s="47"/>
      <c r="G22" s="48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72"/>
      <c r="U22" s="76"/>
    </row>
    <row r="23" spans="1:21" s="43" customFormat="1" ht="18.75" x14ac:dyDescent="0.3">
      <c r="A23" s="44"/>
      <c r="B23" s="45"/>
      <c r="C23" s="45" t="s">
        <v>344</v>
      </c>
      <c r="D23" s="46"/>
      <c r="E23" s="45"/>
      <c r="F23" s="47"/>
      <c r="G23" s="48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72"/>
      <c r="U23" s="76"/>
    </row>
    <row r="24" spans="1:21" s="43" customFormat="1" ht="18.75" x14ac:dyDescent="0.3">
      <c r="A24" s="44"/>
      <c r="B24" s="45"/>
      <c r="C24" s="45" t="s">
        <v>183</v>
      </c>
      <c r="D24" s="46"/>
      <c r="E24" s="45"/>
      <c r="F24" s="47"/>
      <c r="G24" s="48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72"/>
      <c r="U24" s="76"/>
    </row>
    <row r="25" spans="1:21" s="43" customFormat="1" ht="18.75" x14ac:dyDescent="0.3">
      <c r="A25" s="44"/>
      <c r="B25" s="45"/>
      <c r="C25" s="45" t="s">
        <v>561</v>
      </c>
      <c r="D25" s="46"/>
      <c r="E25" s="45"/>
      <c r="F25" s="47"/>
      <c r="G25" s="48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72"/>
      <c r="U25" s="76"/>
    </row>
    <row r="26" spans="1:21" s="43" customFormat="1" ht="18.75" x14ac:dyDescent="0.3">
      <c r="A26" s="35"/>
      <c r="B26" s="49"/>
      <c r="C26" s="49" t="s">
        <v>562</v>
      </c>
      <c r="D26" s="61"/>
      <c r="E26" s="49"/>
      <c r="F26" s="50"/>
      <c r="G26" s="51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72"/>
      <c r="U26" s="76"/>
    </row>
    <row r="27" spans="1:21" s="43" customFormat="1" ht="18.75" x14ac:dyDescent="0.3">
      <c r="A27" s="44">
        <v>3</v>
      </c>
      <c r="B27" s="45" t="s">
        <v>563</v>
      </c>
      <c r="C27" s="45" t="s">
        <v>41</v>
      </c>
      <c r="D27" s="46">
        <v>30000</v>
      </c>
      <c r="E27" s="45" t="s">
        <v>22</v>
      </c>
      <c r="F27" s="54" t="s">
        <v>37</v>
      </c>
      <c r="G27" s="48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72"/>
      <c r="U27" s="76"/>
    </row>
    <row r="28" spans="1:21" s="43" customFormat="1" ht="18.75" x14ac:dyDescent="0.3">
      <c r="A28" s="44"/>
      <c r="B28" s="45" t="s">
        <v>564</v>
      </c>
      <c r="C28" s="45" t="s">
        <v>565</v>
      </c>
      <c r="D28" s="46"/>
      <c r="E28" s="45"/>
      <c r="F28" s="54" t="s">
        <v>555</v>
      </c>
      <c r="G28" s="48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72"/>
      <c r="U28" s="76"/>
    </row>
    <row r="29" spans="1:21" s="43" customFormat="1" ht="18.75" x14ac:dyDescent="0.3">
      <c r="A29" s="44"/>
      <c r="B29" s="45"/>
      <c r="C29" s="45" t="s">
        <v>184</v>
      </c>
      <c r="D29" s="46"/>
      <c r="E29" s="45"/>
      <c r="F29" s="47"/>
      <c r="G29" s="48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72"/>
      <c r="U29" s="76"/>
    </row>
    <row r="30" spans="1:21" s="43" customFormat="1" ht="18.75" x14ac:dyDescent="0.3">
      <c r="A30" s="44"/>
      <c r="B30" s="45"/>
      <c r="C30" s="45" t="s">
        <v>566</v>
      </c>
      <c r="D30" s="46"/>
      <c r="E30" s="45"/>
      <c r="F30" s="47"/>
      <c r="G30" s="48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72"/>
      <c r="U30" s="76"/>
    </row>
    <row r="31" spans="1:21" s="43" customFormat="1" ht="18.75" x14ac:dyDescent="0.3">
      <c r="A31" s="44"/>
      <c r="B31" s="45"/>
      <c r="C31" s="45" t="s">
        <v>567</v>
      </c>
      <c r="D31" s="46"/>
      <c r="E31" s="45"/>
      <c r="F31" s="47"/>
      <c r="G31" s="4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72"/>
      <c r="U31" s="76"/>
    </row>
    <row r="32" spans="1:21" s="43" customFormat="1" ht="18.75" x14ac:dyDescent="0.3">
      <c r="A32" s="44"/>
      <c r="B32" s="45"/>
      <c r="C32" s="45" t="s">
        <v>568</v>
      </c>
      <c r="D32" s="46"/>
      <c r="E32" s="45"/>
      <c r="F32" s="47"/>
      <c r="G32" s="48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72"/>
      <c r="U32" s="76"/>
    </row>
    <row r="33" spans="1:21" s="43" customFormat="1" ht="18.75" x14ac:dyDescent="0.3">
      <c r="A33" s="44"/>
      <c r="B33" s="45"/>
      <c r="C33" s="45" t="s">
        <v>569</v>
      </c>
      <c r="D33" s="46"/>
      <c r="E33" s="45"/>
      <c r="F33" s="47"/>
      <c r="G33" s="48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72"/>
      <c r="U33" s="76"/>
    </row>
    <row r="34" spans="1:21" s="43" customFormat="1" ht="18.75" x14ac:dyDescent="0.3">
      <c r="A34" s="44"/>
      <c r="B34" s="45"/>
      <c r="C34" s="45" t="s">
        <v>570</v>
      </c>
      <c r="D34" s="46"/>
      <c r="E34" s="45"/>
      <c r="F34" s="47"/>
      <c r="G34" s="48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72"/>
      <c r="U34" s="76"/>
    </row>
    <row r="35" spans="1:21" s="43" customFormat="1" ht="18.75" x14ac:dyDescent="0.3">
      <c r="A35" s="44"/>
      <c r="B35" s="45"/>
      <c r="C35" s="45" t="s">
        <v>571</v>
      </c>
      <c r="D35" s="46"/>
      <c r="E35" s="45"/>
      <c r="F35" s="47"/>
      <c r="G35" s="48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72"/>
      <c r="U35" s="76"/>
    </row>
    <row r="36" spans="1:21" s="43" customFormat="1" ht="18.75" x14ac:dyDescent="0.3">
      <c r="A36" s="44"/>
      <c r="B36" s="45"/>
      <c r="C36" s="45"/>
      <c r="D36" s="46"/>
      <c r="E36" s="45"/>
      <c r="F36" s="47"/>
      <c r="G36" s="48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72"/>
      <c r="U36" s="76"/>
    </row>
    <row r="37" spans="1:21" s="43" customFormat="1" ht="18.75" x14ac:dyDescent="0.3">
      <c r="A37" s="44">
        <v>4</v>
      </c>
      <c r="B37" s="45" t="s">
        <v>572</v>
      </c>
      <c r="C37" s="45" t="s">
        <v>575</v>
      </c>
      <c r="D37" s="46">
        <v>6950</v>
      </c>
      <c r="E37" s="45" t="s">
        <v>22</v>
      </c>
      <c r="F37" s="54" t="s">
        <v>37</v>
      </c>
      <c r="G37" s="48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72"/>
      <c r="U37" s="76"/>
    </row>
    <row r="38" spans="1:21" s="43" customFormat="1" ht="18.75" x14ac:dyDescent="0.3">
      <c r="A38" s="44"/>
      <c r="B38" s="45" t="s">
        <v>573</v>
      </c>
      <c r="C38" s="45" t="s">
        <v>576</v>
      </c>
      <c r="D38" s="46"/>
      <c r="E38" s="45"/>
      <c r="F38" s="54" t="s">
        <v>555</v>
      </c>
      <c r="G38" s="48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72"/>
      <c r="U38" s="76"/>
    </row>
    <row r="39" spans="1:21" s="43" customFormat="1" ht="18.75" x14ac:dyDescent="0.3">
      <c r="A39" s="44"/>
      <c r="B39" s="45" t="s">
        <v>574</v>
      </c>
      <c r="C39" s="45" t="s">
        <v>577</v>
      </c>
      <c r="D39" s="46"/>
      <c r="E39" s="45"/>
      <c r="F39" s="47"/>
      <c r="G39" s="48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72"/>
      <c r="U39" s="76"/>
    </row>
    <row r="40" spans="1:21" s="43" customFormat="1" ht="18.75" x14ac:dyDescent="0.3">
      <c r="A40" s="44"/>
      <c r="B40" s="45"/>
      <c r="C40" s="45" t="s">
        <v>578</v>
      </c>
      <c r="D40" s="46"/>
      <c r="E40" s="45"/>
      <c r="F40" s="47"/>
      <c r="G40" s="48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72"/>
      <c r="U40" s="76"/>
    </row>
    <row r="41" spans="1:21" s="43" customFormat="1" ht="18.75" x14ac:dyDescent="0.3">
      <c r="A41" s="44"/>
      <c r="B41" s="45"/>
      <c r="C41" s="45" t="s">
        <v>574</v>
      </c>
      <c r="D41" s="46"/>
      <c r="E41" s="45"/>
      <c r="F41" s="47"/>
      <c r="G41" s="48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72"/>
      <c r="U41" s="76"/>
    </row>
    <row r="42" spans="1:21" s="43" customFormat="1" ht="18.75" x14ac:dyDescent="0.3">
      <c r="A42" s="44"/>
      <c r="B42" s="45"/>
      <c r="C42" s="45"/>
      <c r="D42" s="46"/>
      <c r="E42" s="45"/>
      <c r="F42" s="47"/>
      <c r="G42" s="48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72"/>
      <c r="U42" s="76"/>
    </row>
    <row r="43" spans="1:21" s="43" customFormat="1" ht="18.75" x14ac:dyDescent="0.3">
      <c r="A43" s="44"/>
      <c r="B43" s="45"/>
      <c r="C43" s="45"/>
      <c r="D43" s="46"/>
      <c r="E43" s="45"/>
      <c r="F43" s="47"/>
      <c r="G43" s="48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72"/>
      <c r="U43" s="76"/>
    </row>
    <row r="44" spans="1:21" s="43" customFormat="1" ht="18.75" x14ac:dyDescent="0.3">
      <c r="A44" s="44"/>
      <c r="B44" s="45"/>
      <c r="C44" s="45"/>
      <c r="D44" s="46"/>
      <c r="E44" s="45"/>
      <c r="F44" s="47"/>
      <c r="G44" s="48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72"/>
      <c r="U44" s="76"/>
    </row>
    <row r="45" spans="1:21" s="43" customFormat="1" ht="18.75" x14ac:dyDescent="0.3">
      <c r="A45" s="35"/>
      <c r="B45" s="49"/>
      <c r="C45" s="49"/>
      <c r="D45" s="61"/>
      <c r="E45" s="49"/>
      <c r="F45" s="50"/>
      <c r="G45" s="51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72"/>
      <c r="U45" s="76"/>
    </row>
    <row r="46" spans="1:21" s="43" customFormat="1" ht="18.75" x14ac:dyDescent="0.3">
      <c r="A46" s="44">
        <v>5</v>
      </c>
      <c r="B46" s="45" t="s">
        <v>182</v>
      </c>
      <c r="C46" s="45" t="s">
        <v>575</v>
      </c>
      <c r="D46" s="46">
        <v>6950</v>
      </c>
      <c r="E46" s="45" t="s">
        <v>22</v>
      </c>
      <c r="F46" s="54" t="s">
        <v>37</v>
      </c>
      <c r="G46" s="48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72"/>
      <c r="U46" s="76"/>
    </row>
    <row r="47" spans="1:21" s="43" customFormat="1" ht="18.75" x14ac:dyDescent="0.3">
      <c r="A47" s="44"/>
      <c r="B47" s="45" t="s">
        <v>579</v>
      </c>
      <c r="C47" s="45" t="s">
        <v>576</v>
      </c>
      <c r="D47" s="46"/>
      <c r="E47" s="45"/>
      <c r="F47" s="54" t="s">
        <v>555</v>
      </c>
      <c r="G47" s="48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72"/>
      <c r="U47" s="76"/>
    </row>
    <row r="48" spans="1:21" s="43" customFormat="1" ht="18.75" x14ac:dyDescent="0.3">
      <c r="A48" s="44"/>
      <c r="B48" s="45" t="s">
        <v>580</v>
      </c>
      <c r="C48" s="45" t="s">
        <v>584</v>
      </c>
      <c r="D48" s="46"/>
      <c r="E48" s="45"/>
      <c r="F48" s="47"/>
      <c r="G48" s="48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2"/>
      <c r="U48" s="76"/>
    </row>
    <row r="49" spans="1:21" s="43" customFormat="1" ht="18.75" x14ac:dyDescent="0.3">
      <c r="A49" s="44"/>
      <c r="B49" s="45" t="s">
        <v>581</v>
      </c>
      <c r="C49" s="45" t="s">
        <v>585</v>
      </c>
      <c r="D49" s="46"/>
      <c r="E49" s="45"/>
      <c r="F49" s="47"/>
      <c r="G49" s="48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72"/>
      <c r="U49" s="76"/>
    </row>
    <row r="50" spans="1:21" s="43" customFormat="1" ht="18.75" x14ac:dyDescent="0.3">
      <c r="A50" s="44"/>
      <c r="B50" s="45" t="s">
        <v>582</v>
      </c>
      <c r="C50" s="45" t="s">
        <v>580</v>
      </c>
      <c r="D50" s="46"/>
      <c r="E50" s="45"/>
      <c r="F50" s="47"/>
      <c r="G50" s="48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72"/>
      <c r="U50" s="76"/>
    </row>
    <row r="51" spans="1:21" s="43" customFormat="1" ht="18.75" x14ac:dyDescent="0.3">
      <c r="A51" s="44"/>
      <c r="B51" s="45" t="s">
        <v>583</v>
      </c>
      <c r="C51" s="45" t="s">
        <v>581</v>
      </c>
      <c r="D51" s="46"/>
      <c r="E51" s="45"/>
      <c r="F51" s="47"/>
      <c r="G51" s="4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72"/>
      <c r="U51" s="76"/>
    </row>
    <row r="52" spans="1:21" s="43" customFormat="1" ht="18.75" x14ac:dyDescent="0.3">
      <c r="A52" s="44"/>
      <c r="B52" s="45"/>
      <c r="C52" s="45" t="s">
        <v>582</v>
      </c>
      <c r="D52" s="46"/>
      <c r="E52" s="45"/>
      <c r="F52" s="47"/>
      <c r="G52" s="48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72"/>
      <c r="U52" s="76"/>
    </row>
    <row r="53" spans="1:21" s="43" customFormat="1" ht="18.75" x14ac:dyDescent="0.3">
      <c r="A53" s="44"/>
      <c r="B53" s="45"/>
      <c r="C53" s="45" t="s">
        <v>583</v>
      </c>
      <c r="D53" s="46"/>
      <c r="E53" s="45"/>
      <c r="F53" s="47"/>
      <c r="G53" s="48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72"/>
      <c r="U53" s="76"/>
    </row>
    <row r="54" spans="1:21" s="43" customFormat="1" ht="18.75" x14ac:dyDescent="0.3">
      <c r="A54" s="44"/>
      <c r="B54" s="45"/>
      <c r="C54" s="45"/>
      <c r="D54" s="46"/>
      <c r="E54" s="45"/>
      <c r="F54" s="47"/>
      <c r="G54" s="48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2"/>
      <c r="U54" s="76"/>
    </row>
    <row r="55" spans="1:21" s="43" customFormat="1" ht="18.75" x14ac:dyDescent="0.3">
      <c r="A55" s="44">
        <v>6</v>
      </c>
      <c r="B55" s="45" t="s">
        <v>586</v>
      </c>
      <c r="C55" s="45" t="s">
        <v>575</v>
      </c>
      <c r="D55" s="46">
        <v>6100</v>
      </c>
      <c r="E55" s="45" t="s">
        <v>22</v>
      </c>
      <c r="F55" s="54" t="s">
        <v>37</v>
      </c>
      <c r="G55" s="48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72"/>
      <c r="U55" s="76"/>
    </row>
    <row r="56" spans="1:21" s="43" customFormat="1" ht="18.75" x14ac:dyDescent="0.3">
      <c r="A56" s="44"/>
      <c r="B56" s="45" t="s">
        <v>587</v>
      </c>
      <c r="C56" s="45" t="s">
        <v>576</v>
      </c>
      <c r="D56" s="46"/>
      <c r="E56" s="45"/>
      <c r="F56" s="54" t="s">
        <v>555</v>
      </c>
      <c r="G56" s="48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72"/>
      <c r="U56" s="76"/>
    </row>
    <row r="57" spans="1:21" s="43" customFormat="1" ht="18.75" x14ac:dyDescent="0.3">
      <c r="A57" s="44"/>
      <c r="B57" s="45" t="s">
        <v>580</v>
      </c>
      <c r="C57" s="45" t="s">
        <v>588</v>
      </c>
      <c r="D57" s="46"/>
      <c r="E57" s="45"/>
      <c r="F57" s="47"/>
      <c r="G57" s="48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72"/>
      <c r="U57" s="76"/>
    </row>
    <row r="58" spans="1:21" s="43" customFormat="1" ht="18.75" x14ac:dyDescent="0.3">
      <c r="A58" s="44"/>
      <c r="B58" s="45" t="s">
        <v>581</v>
      </c>
      <c r="C58" s="45" t="s">
        <v>589</v>
      </c>
      <c r="D58" s="46"/>
      <c r="E58" s="45"/>
      <c r="F58" s="47"/>
      <c r="G58" s="48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72"/>
      <c r="U58" s="76"/>
    </row>
    <row r="59" spans="1:21" s="43" customFormat="1" ht="18.75" x14ac:dyDescent="0.3">
      <c r="A59" s="44"/>
      <c r="B59" s="45" t="s">
        <v>582</v>
      </c>
      <c r="C59" s="45" t="s">
        <v>580</v>
      </c>
      <c r="D59" s="46"/>
      <c r="E59" s="45"/>
      <c r="F59" s="47"/>
      <c r="G59" s="48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72"/>
      <c r="U59" s="76"/>
    </row>
    <row r="60" spans="1:21" s="43" customFormat="1" ht="18.75" x14ac:dyDescent="0.3">
      <c r="A60" s="44"/>
      <c r="B60" s="45" t="s">
        <v>583</v>
      </c>
      <c r="C60" s="45" t="s">
        <v>581</v>
      </c>
      <c r="D60" s="46"/>
      <c r="E60" s="45"/>
      <c r="F60" s="47"/>
      <c r="G60" s="48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72"/>
      <c r="U60" s="76"/>
    </row>
    <row r="61" spans="1:21" s="43" customFormat="1" ht="18.75" x14ac:dyDescent="0.3">
      <c r="A61" s="44"/>
      <c r="B61" s="45"/>
      <c r="C61" s="45" t="s">
        <v>582</v>
      </c>
      <c r="D61" s="46"/>
      <c r="E61" s="45"/>
      <c r="F61" s="47"/>
      <c r="G61" s="48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72"/>
      <c r="U61" s="76"/>
    </row>
    <row r="62" spans="1:21" s="43" customFormat="1" ht="18.75" x14ac:dyDescent="0.3">
      <c r="A62" s="44"/>
      <c r="B62" s="45"/>
      <c r="C62" s="45" t="s">
        <v>583</v>
      </c>
      <c r="D62" s="46"/>
      <c r="E62" s="45"/>
      <c r="F62" s="47"/>
      <c r="G62" s="48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72"/>
      <c r="U62" s="76"/>
    </row>
    <row r="63" spans="1:21" s="43" customFormat="1" ht="18.75" x14ac:dyDescent="0.3">
      <c r="A63" s="44"/>
      <c r="B63" s="45"/>
      <c r="C63" s="45"/>
      <c r="D63" s="46"/>
      <c r="E63" s="45"/>
      <c r="F63" s="47"/>
      <c r="G63" s="48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72"/>
      <c r="U63" s="76"/>
    </row>
    <row r="64" spans="1:21" s="43" customFormat="1" ht="18.75" x14ac:dyDescent="0.3">
      <c r="A64" s="35"/>
      <c r="B64" s="49"/>
      <c r="C64" s="49"/>
      <c r="D64" s="61"/>
      <c r="E64" s="49"/>
      <c r="F64" s="50"/>
      <c r="G64" s="51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72"/>
      <c r="U64" s="76"/>
    </row>
    <row r="65" spans="1:21" s="43" customFormat="1" ht="18.75" x14ac:dyDescent="0.3">
      <c r="A65" s="44">
        <v>7</v>
      </c>
      <c r="B65" s="45" t="s">
        <v>590</v>
      </c>
      <c r="C65" s="45" t="s">
        <v>575</v>
      </c>
      <c r="D65" s="46">
        <v>6950</v>
      </c>
      <c r="E65" s="45" t="s">
        <v>22</v>
      </c>
      <c r="F65" s="54" t="s">
        <v>37</v>
      </c>
      <c r="G65" s="48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72"/>
      <c r="U65" s="76"/>
    </row>
    <row r="66" spans="1:21" s="43" customFormat="1" ht="18.75" x14ac:dyDescent="0.3">
      <c r="A66" s="44"/>
      <c r="B66" s="45" t="s">
        <v>591</v>
      </c>
      <c r="C66" s="45" t="s">
        <v>595</v>
      </c>
      <c r="D66" s="46"/>
      <c r="E66" s="45"/>
      <c r="F66" s="54" t="s">
        <v>555</v>
      </c>
      <c r="G66" s="48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72"/>
      <c r="U66" s="76"/>
    </row>
    <row r="67" spans="1:21" s="43" customFormat="1" ht="18.75" x14ac:dyDescent="0.3">
      <c r="A67" s="44"/>
      <c r="B67" s="45" t="s">
        <v>592</v>
      </c>
      <c r="C67" s="45" t="s">
        <v>596</v>
      </c>
      <c r="D67" s="46"/>
      <c r="E67" s="45"/>
      <c r="F67" s="47"/>
      <c r="G67" s="48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72"/>
      <c r="U67" s="76"/>
    </row>
    <row r="68" spans="1:21" s="43" customFormat="1" ht="18.75" x14ac:dyDescent="0.3">
      <c r="A68" s="44"/>
      <c r="B68" s="45" t="s">
        <v>593</v>
      </c>
      <c r="C68" s="45" t="s">
        <v>597</v>
      </c>
      <c r="D68" s="46"/>
      <c r="E68" s="45"/>
      <c r="F68" s="47"/>
      <c r="G68" s="48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72"/>
      <c r="U68" s="76"/>
    </row>
    <row r="69" spans="1:21" s="43" customFormat="1" ht="18.75" x14ac:dyDescent="0.3">
      <c r="A69" s="44"/>
      <c r="B69" s="45" t="s">
        <v>594</v>
      </c>
      <c r="C69" s="45" t="s">
        <v>592</v>
      </c>
      <c r="D69" s="46"/>
      <c r="E69" s="45"/>
      <c r="F69" s="47"/>
      <c r="G69" s="48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72"/>
      <c r="U69" s="76"/>
    </row>
    <row r="70" spans="1:21" s="43" customFormat="1" ht="18.75" x14ac:dyDescent="0.3">
      <c r="A70" s="44"/>
      <c r="B70" s="45"/>
      <c r="C70" s="45" t="s">
        <v>593</v>
      </c>
      <c r="D70" s="46"/>
      <c r="E70" s="45"/>
      <c r="F70" s="47"/>
      <c r="G70" s="48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72"/>
      <c r="U70" s="76"/>
    </row>
    <row r="71" spans="1:21" s="43" customFormat="1" ht="18.75" x14ac:dyDescent="0.3">
      <c r="A71" s="44"/>
      <c r="B71" s="45"/>
      <c r="C71" s="45" t="s">
        <v>594</v>
      </c>
      <c r="D71" s="46"/>
      <c r="E71" s="45"/>
      <c r="F71" s="47"/>
      <c r="G71" s="48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72"/>
      <c r="U71" s="76"/>
    </row>
    <row r="72" spans="1:21" s="43" customFormat="1" ht="18.75" x14ac:dyDescent="0.3">
      <c r="A72" s="44"/>
      <c r="B72" s="45"/>
      <c r="C72" s="45"/>
      <c r="D72" s="46"/>
      <c r="E72" s="45"/>
      <c r="F72" s="47"/>
      <c r="G72" s="48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72"/>
      <c r="U72" s="76"/>
    </row>
    <row r="73" spans="1:21" s="43" customFormat="1" ht="18.75" x14ac:dyDescent="0.3">
      <c r="A73" s="44">
        <v>8</v>
      </c>
      <c r="B73" s="45" t="s">
        <v>586</v>
      </c>
      <c r="C73" s="45" t="s">
        <v>575</v>
      </c>
      <c r="D73" s="46">
        <v>6100</v>
      </c>
      <c r="E73" s="45" t="s">
        <v>22</v>
      </c>
      <c r="F73" s="54" t="s">
        <v>37</v>
      </c>
      <c r="G73" s="48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72"/>
      <c r="U73" s="76"/>
    </row>
    <row r="74" spans="1:21" s="43" customFormat="1" ht="18.75" x14ac:dyDescent="0.3">
      <c r="A74" s="44"/>
      <c r="B74" s="45" t="s">
        <v>587</v>
      </c>
      <c r="C74" s="45" t="s">
        <v>595</v>
      </c>
      <c r="D74" s="46"/>
      <c r="E74" s="45"/>
      <c r="F74" s="54" t="s">
        <v>555</v>
      </c>
      <c r="G74" s="48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72"/>
      <c r="U74" s="76"/>
    </row>
    <row r="75" spans="1:21" s="43" customFormat="1" ht="18.75" x14ac:dyDescent="0.3">
      <c r="A75" s="44"/>
      <c r="B75" s="45" t="s">
        <v>580</v>
      </c>
      <c r="C75" s="45" t="s">
        <v>588</v>
      </c>
      <c r="D75" s="46"/>
      <c r="E75" s="45"/>
      <c r="F75" s="47"/>
      <c r="G75" s="48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72"/>
      <c r="U75" s="76"/>
    </row>
    <row r="76" spans="1:21" s="43" customFormat="1" ht="18.75" x14ac:dyDescent="0.3">
      <c r="A76" s="44"/>
      <c r="B76" s="45" t="s">
        <v>581</v>
      </c>
      <c r="C76" s="45" t="s">
        <v>589</v>
      </c>
      <c r="D76" s="46"/>
      <c r="E76" s="45"/>
      <c r="F76" s="47"/>
      <c r="G76" s="48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72"/>
      <c r="U76" s="76"/>
    </row>
    <row r="77" spans="1:21" s="43" customFormat="1" ht="18.75" x14ac:dyDescent="0.3">
      <c r="A77" s="44"/>
      <c r="B77" s="45" t="s">
        <v>582</v>
      </c>
      <c r="C77" s="45" t="s">
        <v>580</v>
      </c>
      <c r="D77" s="46"/>
      <c r="E77" s="45"/>
      <c r="F77" s="47"/>
      <c r="G77" s="48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72"/>
      <c r="U77" s="76"/>
    </row>
    <row r="78" spans="1:21" s="43" customFormat="1" ht="18.75" x14ac:dyDescent="0.3">
      <c r="A78" s="44"/>
      <c r="B78" s="45" t="s">
        <v>583</v>
      </c>
      <c r="C78" s="45" t="s">
        <v>581</v>
      </c>
      <c r="D78" s="46"/>
      <c r="E78" s="45"/>
      <c r="F78" s="47"/>
      <c r="G78" s="48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72"/>
      <c r="U78" s="76"/>
    </row>
    <row r="79" spans="1:21" s="43" customFormat="1" ht="18.75" x14ac:dyDescent="0.3">
      <c r="A79" s="44"/>
      <c r="B79" s="45"/>
      <c r="C79" s="45" t="s">
        <v>582</v>
      </c>
      <c r="D79" s="46"/>
      <c r="E79" s="45"/>
      <c r="F79" s="47"/>
      <c r="G79" s="48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72"/>
      <c r="U79" s="76"/>
    </row>
    <row r="80" spans="1:21" s="43" customFormat="1" ht="18.75" x14ac:dyDescent="0.3">
      <c r="A80" s="44"/>
      <c r="B80" s="45"/>
      <c r="C80" s="45" t="s">
        <v>583</v>
      </c>
      <c r="D80" s="46"/>
      <c r="E80" s="45"/>
      <c r="F80" s="47"/>
      <c r="G80" s="48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72"/>
      <c r="U80" s="76"/>
    </row>
    <row r="81" spans="1:21" s="43" customFormat="1" ht="18.75" x14ac:dyDescent="0.3">
      <c r="A81" s="44"/>
      <c r="B81" s="45"/>
      <c r="C81" s="45"/>
      <c r="D81" s="46"/>
      <c r="E81" s="45"/>
      <c r="F81" s="47"/>
      <c r="G81" s="48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72"/>
      <c r="U81" s="76"/>
    </row>
    <row r="82" spans="1:21" s="43" customFormat="1" ht="18.75" x14ac:dyDescent="0.3">
      <c r="A82" s="44"/>
      <c r="B82" s="45"/>
      <c r="C82" s="45"/>
      <c r="D82" s="46"/>
      <c r="E82" s="45"/>
      <c r="F82" s="47"/>
      <c r="G82" s="48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72"/>
      <c r="U82" s="76"/>
    </row>
    <row r="83" spans="1:21" s="43" customFormat="1" ht="18.75" x14ac:dyDescent="0.3">
      <c r="A83" s="35"/>
      <c r="B83" s="49"/>
      <c r="C83" s="49"/>
      <c r="D83" s="61"/>
      <c r="E83" s="49"/>
      <c r="F83" s="50"/>
      <c r="G83" s="51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72"/>
      <c r="U83" s="76"/>
    </row>
    <row r="84" spans="1:21" s="43" customFormat="1" ht="18.75" x14ac:dyDescent="0.3">
      <c r="A84" s="44">
        <v>9</v>
      </c>
      <c r="B84" s="45" t="s">
        <v>182</v>
      </c>
      <c r="C84" s="45" t="s">
        <v>575</v>
      </c>
      <c r="D84" s="46">
        <v>6950</v>
      </c>
      <c r="E84" s="45" t="s">
        <v>22</v>
      </c>
      <c r="F84" s="54" t="s">
        <v>37</v>
      </c>
      <c r="G84" s="48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72"/>
      <c r="U84" s="76"/>
    </row>
    <row r="85" spans="1:21" s="43" customFormat="1" ht="18.75" x14ac:dyDescent="0.3">
      <c r="A85" s="44"/>
      <c r="B85" s="45" t="s">
        <v>579</v>
      </c>
      <c r="C85" s="45" t="s">
        <v>595</v>
      </c>
      <c r="D85" s="46"/>
      <c r="E85" s="45"/>
      <c r="F85" s="54" t="s">
        <v>555</v>
      </c>
      <c r="G85" s="48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72"/>
      <c r="U85" s="76"/>
    </row>
    <row r="86" spans="1:21" s="43" customFormat="1" ht="18.75" x14ac:dyDescent="0.3">
      <c r="A86" s="44"/>
      <c r="B86" s="45" t="s">
        <v>580</v>
      </c>
      <c r="C86" s="45" t="s">
        <v>584</v>
      </c>
      <c r="D86" s="46"/>
      <c r="E86" s="45"/>
      <c r="F86" s="47"/>
      <c r="G86" s="48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72"/>
      <c r="U86" s="76"/>
    </row>
    <row r="87" spans="1:21" s="43" customFormat="1" ht="18.75" x14ac:dyDescent="0.3">
      <c r="A87" s="44"/>
      <c r="B87" s="45" t="s">
        <v>581</v>
      </c>
      <c r="C87" s="45" t="s">
        <v>585</v>
      </c>
      <c r="D87" s="46"/>
      <c r="E87" s="45"/>
      <c r="F87" s="47"/>
      <c r="G87" s="48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72"/>
      <c r="U87" s="76"/>
    </row>
    <row r="88" spans="1:21" s="43" customFormat="1" ht="18.75" x14ac:dyDescent="0.3">
      <c r="A88" s="44"/>
      <c r="B88" s="45" t="s">
        <v>582</v>
      </c>
      <c r="C88" s="45" t="s">
        <v>580</v>
      </c>
      <c r="D88" s="46"/>
      <c r="E88" s="45"/>
      <c r="F88" s="47"/>
      <c r="G88" s="48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72"/>
      <c r="U88" s="76"/>
    </row>
    <row r="89" spans="1:21" s="43" customFormat="1" ht="18.75" x14ac:dyDescent="0.3">
      <c r="A89" s="44"/>
      <c r="B89" s="45" t="s">
        <v>583</v>
      </c>
      <c r="C89" s="45" t="s">
        <v>581</v>
      </c>
      <c r="D89" s="46"/>
      <c r="E89" s="45"/>
      <c r="F89" s="47"/>
      <c r="G89" s="48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72"/>
      <c r="U89" s="76"/>
    </row>
    <row r="90" spans="1:21" s="43" customFormat="1" ht="18.75" x14ac:dyDescent="0.3">
      <c r="A90" s="44"/>
      <c r="B90" s="45"/>
      <c r="C90" s="45" t="s">
        <v>582</v>
      </c>
      <c r="D90" s="46"/>
      <c r="E90" s="45"/>
      <c r="F90" s="47"/>
      <c r="G90" s="48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72"/>
      <c r="U90" s="76"/>
    </row>
    <row r="91" spans="1:21" s="43" customFormat="1" ht="18.75" x14ac:dyDescent="0.3">
      <c r="A91" s="44"/>
      <c r="B91" s="45"/>
      <c r="C91" s="45" t="s">
        <v>583</v>
      </c>
      <c r="D91" s="46"/>
      <c r="E91" s="45"/>
      <c r="F91" s="47"/>
      <c r="G91" s="48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72"/>
      <c r="U91" s="76"/>
    </row>
    <row r="92" spans="1:21" s="43" customFormat="1" ht="18.75" x14ac:dyDescent="0.3">
      <c r="A92" s="44"/>
      <c r="B92" s="45"/>
      <c r="C92" s="45"/>
      <c r="D92" s="46"/>
      <c r="E92" s="45"/>
      <c r="F92" s="47"/>
      <c r="G92" s="48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72"/>
      <c r="U92" s="76"/>
    </row>
    <row r="93" spans="1:21" s="43" customFormat="1" ht="18.75" x14ac:dyDescent="0.3">
      <c r="A93" s="44">
        <v>10</v>
      </c>
      <c r="B93" s="45" t="s">
        <v>182</v>
      </c>
      <c r="C93" s="45" t="s">
        <v>575</v>
      </c>
      <c r="D93" s="46">
        <v>6950</v>
      </c>
      <c r="E93" s="45" t="s">
        <v>22</v>
      </c>
      <c r="F93" s="54" t="s">
        <v>37</v>
      </c>
      <c r="G93" s="48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72"/>
      <c r="U93" s="76"/>
    </row>
    <row r="94" spans="1:21" s="43" customFormat="1" ht="18.75" x14ac:dyDescent="0.3">
      <c r="A94" s="44"/>
      <c r="B94" s="45" t="s">
        <v>579</v>
      </c>
      <c r="C94" s="45" t="s">
        <v>598</v>
      </c>
      <c r="D94" s="46"/>
      <c r="E94" s="45"/>
      <c r="F94" s="54" t="s">
        <v>555</v>
      </c>
      <c r="G94" s="48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72"/>
      <c r="U94" s="76"/>
    </row>
    <row r="95" spans="1:21" s="43" customFormat="1" ht="18.75" x14ac:dyDescent="0.3">
      <c r="A95" s="44"/>
      <c r="B95" s="45" t="s">
        <v>580</v>
      </c>
      <c r="C95" s="45" t="s">
        <v>584</v>
      </c>
      <c r="D95" s="46"/>
      <c r="E95" s="45"/>
      <c r="F95" s="47"/>
      <c r="G95" s="48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72"/>
      <c r="U95" s="76"/>
    </row>
    <row r="96" spans="1:21" s="43" customFormat="1" ht="18.75" x14ac:dyDescent="0.3">
      <c r="A96" s="44"/>
      <c r="B96" s="45" t="s">
        <v>581</v>
      </c>
      <c r="C96" s="45" t="s">
        <v>585</v>
      </c>
      <c r="D96" s="46"/>
      <c r="E96" s="45"/>
      <c r="F96" s="47"/>
      <c r="G96" s="48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72"/>
      <c r="U96" s="76"/>
    </row>
    <row r="97" spans="1:21" s="43" customFormat="1" ht="18.75" x14ac:dyDescent="0.3">
      <c r="A97" s="44"/>
      <c r="B97" s="45" t="s">
        <v>582</v>
      </c>
      <c r="C97" s="45" t="s">
        <v>580</v>
      </c>
      <c r="D97" s="46"/>
      <c r="E97" s="45"/>
      <c r="F97" s="47"/>
      <c r="G97" s="48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72"/>
      <c r="U97" s="76"/>
    </row>
    <row r="98" spans="1:21" s="43" customFormat="1" ht="18.75" x14ac:dyDescent="0.3">
      <c r="A98" s="44"/>
      <c r="B98" s="45" t="s">
        <v>583</v>
      </c>
      <c r="C98" s="45" t="s">
        <v>581</v>
      </c>
      <c r="D98" s="46"/>
      <c r="E98" s="45"/>
      <c r="F98" s="47"/>
      <c r="G98" s="48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72"/>
      <c r="U98" s="76"/>
    </row>
    <row r="99" spans="1:21" s="43" customFormat="1" ht="18.75" x14ac:dyDescent="0.3">
      <c r="A99" s="44"/>
      <c r="B99" s="45"/>
      <c r="C99" s="45" t="s">
        <v>582</v>
      </c>
      <c r="D99" s="46"/>
      <c r="E99" s="45"/>
      <c r="F99" s="47"/>
      <c r="G99" s="48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72"/>
      <c r="U99" s="76"/>
    </row>
    <row r="100" spans="1:21" s="43" customFormat="1" ht="18.75" x14ac:dyDescent="0.3">
      <c r="A100" s="44"/>
      <c r="B100" s="45"/>
      <c r="C100" s="45" t="s">
        <v>583</v>
      </c>
      <c r="D100" s="46"/>
      <c r="E100" s="45"/>
      <c r="F100" s="47"/>
      <c r="G100" s="48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72"/>
      <c r="U100" s="76"/>
    </row>
    <row r="101" spans="1:21" s="43" customFormat="1" ht="18.75" x14ac:dyDescent="0.3">
      <c r="A101" s="44"/>
      <c r="B101" s="45"/>
      <c r="C101" s="45"/>
      <c r="D101" s="46"/>
      <c r="E101" s="45"/>
      <c r="F101" s="47"/>
      <c r="G101" s="48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72"/>
      <c r="U101" s="76"/>
    </row>
    <row r="102" spans="1:21" s="43" customFormat="1" ht="18.75" x14ac:dyDescent="0.3">
      <c r="A102" s="35"/>
      <c r="B102" s="49"/>
      <c r="C102" s="49"/>
      <c r="D102" s="61"/>
      <c r="E102" s="49"/>
      <c r="F102" s="50"/>
      <c r="G102" s="51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5"/>
      <c r="S102" s="72"/>
      <c r="U102" s="76"/>
    </row>
    <row r="103" spans="1:21" s="43" customFormat="1" ht="18.75" x14ac:dyDescent="0.3">
      <c r="A103" s="44">
        <v>11</v>
      </c>
      <c r="B103" s="45" t="s">
        <v>586</v>
      </c>
      <c r="C103" s="45" t="s">
        <v>575</v>
      </c>
      <c r="D103" s="46">
        <v>6100</v>
      </c>
      <c r="E103" s="45" t="s">
        <v>22</v>
      </c>
      <c r="F103" s="54" t="s">
        <v>37</v>
      </c>
      <c r="G103" s="48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72"/>
      <c r="U103" s="76"/>
    </row>
    <row r="104" spans="1:21" s="43" customFormat="1" ht="18.75" x14ac:dyDescent="0.3">
      <c r="A104" s="44"/>
      <c r="B104" s="45" t="s">
        <v>587</v>
      </c>
      <c r="C104" s="45" t="s">
        <v>598</v>
      </c>
      <c r="D104" s="46"/>
      <c r="E104" s="45"/>
      <c r="F104" s="54" t="s">
        <v>555</v>
      </c>
      <c r="G104" s="48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72"/>
      <c r="U104" s="76"/>
    </row>
    <row r="105" spans="1:21" s="43" customFormat="1" ht="18.75" x14ac:dyDescent="0.3">
      <c r="A105" s="44"/>
      <c r="B105" s="45" t="s">
        <v>580</v>
      </c>
      <c r="C105" s="45" t="s">
        <v>588</v>
      </c>
      <c r="D105" s="46"/>
      <c r="E105" s="45"/>
      <c r="F105" s="47"/>
      <c r="G105" s="48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72"/>
      <c r="U105" s="76"/>
    </row>
    <row r="106" spans="1:21" s="43" customFormat="1" ht="18.75" x14ac:dyDescent="0.3">
      <c r="A106" s="44"/>
      <c r="B106" s="45" t="s">
        <v>581</v>
      </c>
      <c r="C106" s="45" t="s">
        <v>589</v>
      </c>
      <c r="D106" s="46"/>
      <c r="E106" s="45"/>
      <c r="F106" s="47"/>
      <c r="G106" s="48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72"/>
      <c r="U106" s="76"/>
    </row>
    <row r="107" spans="1:21" s="43" customFormat="1" ht="18.75" x14ac:dyDescent="0.3">
      <c r="A107" s="44"/>
      <c r="B107" s="45" t="s">
        <v>582</v>
      </c>
      <c r="C107" s="45" t="s">
        <v>580</v>
      </c>
      <c r="D107" s="46"/>
      <c r="E107" s="45"/>
      <c r="F107" s="47"/>
      <c r="G107" s="48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72"/>
      <c r="U107" s="76"/>
    </row>
    <row r="108" spans="1:21" s="43" customFormat="1" ht="18.75" x14ac:dyDescent="0.3">
      <c r="A108" s="44"/>
      <c r="B108" s="45" t="s">
        <v>583</v>
      </c>
      <c r="C108" s="45" t="s">
        <v>581</v>
      </c>
      <c r="D108" s="46"/>
      <c r="E108" s="45"/>
      <c r="F108" s="47"/>
      <c r="G108" s="48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72"/>
      <c r="U108" s="76"/>
    </row>
    <row r="109" spans="1:21" s="43" customFormat="1" ht="18.75" x14ac:dyDescent="0.3">
      <c r="A109" s="44"/>
      <c r="B109" s="45"/>
      <c r="C109" s="45" t="s">
        <v>582</v>
      </c>
      <c r="D109" s="46"/>
      <c r="E109" s="45"/>
      <c r="F109" s="47"/>
      <c r="G109" s="48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72"/>
      <c r="U109" s="76"/>
    </row>
    <row r="110" spans="1:21" s="43" customFormat="1" ht="18.75" x14ac:dyDescent="0.3">
      <c r="A110" s="44"/>
      <c r="B110" s="45"/>
      <c r="C110" s="45" t="s">
        <v>583</v>
      </c>
      <c r="D110" s="46"/>
      <c r="E110" s="45"/>
      <c r="F110" s="47"/>
      <c r="G110" s="48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72"/>
      <c r="U110" s="76"/>
    </row>
    <row r="111" spans="1:21" s="43" customFormat="1" ht="18.75" x14ac:dyDescent="0.3">
      <c r="A111" s="44"/>
      <c r="B111" s="45"/>
      <c r="C111" s="45"/>
      <c r="D111" s="46"/>
      <c r="E111" s="45"/>
      <c r="F111" s="47"/>
      <c r="G111" s="48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72"/>
      <c r="U111" s="76"/>
    </row>
    <row r="112" spans="1:21" s="43" customFormat="1" ht="18.75" x14ac:dyDescent="0.3">
      <c r="A112" s="44">
        <v>12</v>
      </c>
      <c r="B112" s="45" t="s">
        <v>572</v>
      </c>
      <c r="C112" s="45" t="s">
        <v>575</v>
      </c>
      <c r="D112" s="46">
        <v>6950</v>
      </c>
      <c r="E112" s="45" t="s">
        <v>22</v>
      </c>
      <c r="F112" s="54" t="s">
        <v>37</v>
      </c>
      <c r="G112" s="48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72"/>
      <c r="U112" s="76"/>
    </row>
    <row r="113" spans="1:21" s="43" customFormat="1" ht="18.75" x14ac:dyDescent="0.3">
      <c r="A113" s="44"/>
      <c r="B113" s="45" t="s">
        <v>573</v>
      </c>
      <c r="C113" s="45" t="s">
        <v>598</v>
      </c>
      <c r="D113" s="46"/>
      <c r="E113" s="45"/>
      <c r="F113" s="54" t="s">
        <v>555</v>
      </c>
      <c r="G113" s="48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72"/>
      <c r="U113" s="76"/>
    </row>
    <row r="114" spans="1:21" s="43" customFormat="1" ht="18.75" x14ac:dyDescent="0.3">
      <c r="A114" s="44"/>
      <c r="B114" s="45" t="s">
        <v>574</v>
      </c>
      <c r="C114" s="45" t="s">
        <v>577</v>
      </c>
      <c r="D114" s="46"/>
      <c r="E114" s="45"/>
      <c r="F114" s="47"/>
      <c r="G114" s="48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72"/>
      <c r="U114" s="76"/>
    </row>
    <row r="115" spans="1:21" s="43" customFormat="1" ht="18.75" x14ac:dyDescent="0.3">
      <c r="A115" s="44"/>
      <c r="B115" s="45"/>
      <c r="C115" s="45" t="s">
        <v>578</v>
      </c>
      <c r="D115" s="46"/>
      <c r="E115" s="45"/>
      <c r="F115" s="47"/>
      <c r="G115" s="48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72"/>
      <c r="U115" s="76"/>
    </row>
    <row r="116" spans="1:21" s="43" customFormat="1" ht="18.75" x14ac:dyDescent="0.3">
      <c r="A116" s="44"/>
      <c r="B116" s="45"/>
      <c r="C116" s="45" t="s">
        <v>574</v>
      </c>
      <c r="D116" s="46"/>
      <c r="E116" s="45"/>
      <c r="F116" s="47"/>
      <c r="G116" s="48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72"/>
      <c r="U116" s="76"/>
    </row>
    <row r="117" spans="1:21" s="43" customFormat="1" ht="18.75" x14ac:dyDescent="0.3">
      <c r="A117" s="44"/>
      <c r="B117" s="45"/>
      <c r="C117" s="45"/>
      <c r="D117" s="46"/>
      <c r="E117" s="45"/>
      <c r="F117" s="47"/>
      <c r="G117" s="48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72"/>
      <c r="U117" s="76"/>
    </row>
    <row r="118" spans="1:21" s="43" customFormat="1" ht="18.75" x14ac:dyDescent="0.3">
      <c r="A118" s="44"/>
      <c r="B118" s="45"/>
      <c r="C118" s="45"/>
      <c r="D118" s="46"/>
      <c r="E118" s="45"/>
      <c r="F118" s="47"/>
      <c r="G118" s="48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72"/>
      <c r="U118" s="76"/>
    </row>
    <row r="119" spans="1:21" s="43" customFormat="1" ht="18.75" x14ac:dyDescent="0.3">
      <c r="A119" s="44"/>
      <c r="B119" s="45"/>
      <c r="C119" s="45"/>
      <c r="D119" s="46"/>
      <c r="E119" s="45"/>
      <c r="F119" s="47"/>
      <c r="G119" s="48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72"/>
      <c r="U119" s="76"/>
    </row>
    <row r="120" spans="1:21" s="43" customFormat="1" ht="18.75" x14ac:dyDescent="0.3">
      <c r="A120" s="44"/>
      <c r="B120" s="45"/>
      <c r="C120" s="45"/>
      <c r="D120" s="46"/>
      <c r="E120" s="45"/>
      <c r="F120" s="47"/>
      <c r="G120" s="48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72"/>
      <c r="U120" s="76"/>
    </row>
    <row r="121" spans="1:21" s="43" customFormat="1" ht="18.75" x14ac:dyDescent="0.3">
      <c r="A121" s="35"/>
      <c r="B121" s="49"/>
      <c r="C121" s="49"/>
      <c r="D121" s="61"/>
      <c r="E121" s="49"/>
      <c r="F121" s="50"/>
      <c r="G121" s="51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72"/>
      <c r="U121" s="76"/>
    </row>
    <row r="122" spans="1:21" s="43" customFormat="1" ht="18.75" x14ac:dyDescent="0.3">
      <c r="A122" s="44">
        <v>13</v>
      </c>
      <c r="B122" s="45" t="s">
        <v>572</v>
      </c>
      <c r="C122" s="45" t="s">
        <v>575</v>
      </c>
      <c r="D122" s="46">
        <v>6950</v>
      </c>
      <c r="E122" s="45" t="s">
        <v>22</v>
      </c>
      <c r="F122" s="54" t="s">
        <v>37</v>
      </c>
      <c r="G122" s="48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72"/>
      <c r="U122" s="76"/>
    </row>
    <row r="123" spans="1:21" s="43" customFormat="1" ht="18.75" x14ac:dyDescent="0.3">
      <c r="A123" s="44"/>
      <c r="B123" s="45" t="s">
        <v>573</v>
      </c>
      <c r="C123" s="45" t="s">
        <v>599</v>
      </c>
      <c r="D123" s="46"/>
      <c r="E123" s="45"/>
      <c r="F123" s="54" t="s">
        <v>555</v>
      </c>
      <c r="G123" s="48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72"/>
      <c r="U123" s="76"/>
    </row>
    <row r="124" spans="1:21" s="43" customFormat="1" ht="18.75" x14ac:dyDescent="0.3">
      <c r="A124" s="44"/>
      <c r="B124" s="45" t="s">
        <v>574</v>
      </c>
      <c r="C124" s="45" t="s">
        <v>577</v>
      </c>
      <c r="D124" s="46"/>
      <c r="E124" s="45"/>
      <c r="F124" s="47"/>
      <c r="G124" s="48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72"/>
      <c r="U124" s="76"/>
    </row>
    <row r="125" spans="1:21" s="43" customFormat="1" ht="18.75" x14ac:dyDescent="0.3">
      <c r="A125" s="44"/>
      <c r="B125" s="45"/>
      <c r="C125" s="45" t="s">
        <v>578</v>
      </c>
      <c r="D125" s="46"/>
      <c r="E125" s="45"/>
      <c r="F125" s="47"/>
      <c r="G125" s="48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72"/>
      <c r="U125" s="76"/>
    </row>
    <row r="126" spans="1:21" s="43" customFormat="1" ht="18.75" x14ac:dyDescent="0.3">
      <c r="A126" s="44"/>
      <c r="B126" s="45"/>
      <c r="C126" s="45" t="s">
        <v>574</v>
      </c>
      <c r="D126" s="46"/>
      <c r="E126" s="45"/>
      <c r="F126" s="47"/>
      <c r="G126" s="48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72"/>
      <c r="U126" s="76"/>
    </row>
    <row r="127" spans="1:21" s="43" customFormat="1" ht="18.75" x14ac:dyDescent="0.3">
      <c r="A127" s="44"/>
      <c r="B127" s="45"/>
      <c r="C127" s="45"/>
      <c r="D127" s="46"/>
      <c r="E127" s="45"/>
      <c r="F127" s="47"/>
      <c r="G127" s="48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72"/>
      <c r="U127" s="76"/>
    </row>
    <row r="128" spans="1:21" s="43" customFormat="1" ht="18.75" x14ac:dyDescent="0.3">
      <c r="A128" s="44">
        <v>14</v>
      </c>
      <c r="B128" s="45" t="s">
        <v>586</v>
      </c>
      <c r="C128" s="45" t="s">
        <v>575</v>
      </c>
      <c r="D128" s="46">
        <v>6100</v>
      </c>
      <c r="E128" s="45" t="s">
        <v>22</v>
      </c>
      <c r="F128" s="54" t="s">
        <v>37</v>
      </c>
      <c r="G128" s="48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72"/>
      <c r="U128" s="76"/>
    </row>
    <row r="129" spans="1:21" s="43" customFormat="1" ht="18.75" x14ac:dyDescent="0.3">
      <c r="A129" s="44"/>
      <c r="B129" s="45" t="s">
        <v>587</v>
      </c>
      <c r="C129" s="45" t="s">
        <v>599</v>
      </c>
      <c r="D129" s="46"/>
      <c r="E129" s="45"/>
      <c r="F129" s="54" t="s">
        <v>555</v>
      </c>
      <c r="G129" s="48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72"/>
      <c r="U129" s="76"/>
    </row>
    <row r="130" spans="1:21" s="43" customFormat="1" ht="18.75" x14ac:dyDescent="0.3">
      <c r="A130" s="44"/>
      <c r="B130" s="45" t="s">
        <v>580</v>
      </c>
      <c r="C130" s="45" t="s">
        <v>588</v>
      </c>
      <c r="D130" s="46"/>
      <c r="E130" s="45"/>
      <c r="F130" s="47"/>
      <c r="G130" s="48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72"/>
      <c r="U130" s="76"/>
    </row>
    <row r="131" spans="1:21" s="43" customFormat="1" ht="18.75" x14ac:dyDescent="0.3">
      <c r="A131" s="44"/>
      <c r="B131" s="45" t="s">
        <v>581</v>
      </c>
      <c r="C131" s="45" t="s">
        <v>589</v>
      </c>
      <c r="D131" s="46"/>
      <c r="E131" s="45"/>
      <c r="F131" s="47"/>
      <c r="G131" s="48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72"/>
      <c r="U131" s="76"/>
    </row>
    <row r="132" spans="1:21" s="43" customFormat="1" ht="18.75" x14ac:dyDescent="0.3">
      <c r="A132" s="44"/>
      <c r="B132" s="45" t="s">
        <v>582</v>
      </c>
      <c r="C132" s="45" t="s">
        <v>580</v>
      </c>
      <c r="D132" s="46"/>
      <c r="E132" s="45"/>
      <c r="F132" s="47"/>
      <c r="G132" s="48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72"/>
      <c r="U132" s="76"/>
    </row>
    <row r="133" spans="1:21" s="43" customFormat="1" ht="18.75" x14ac:dyDescent="0.3">
      <c r="A133" s="44"/>
      <c r="B133" s="45" t="s">
        <v>583</v>
      </c>
      <c r="C133" s="45" t="s">
        <v>581</v>
      </c>
      <c r="D133" s="46"/>
      <c r="E133" s="45"/>
      <c r="F133" s="47"/>
      <c r="G133" s="48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72"/>
      <c r="U133" s="76"/>
    </row>
    <row r="134" spans="1:21" s="43" customFormat="1" ht="18.75" x14ac:dyDescent="0.3">
      <c r="A134" s="44"/>
      <c r="B134" s="45"/>
      <c r="C134" s="45" t="s">
        <v>582</v>
      </c>
      <c r="D134" s="46"/>
      <c r="E134" s="45"/>
      <c r="F134" s="47"/>
      <c r="G134" s="48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72"/>
      <c r="U134" s="76"/>
    </row>
    <row r="135" spans="1:21" s="43" customFormat="1" ht="18.75" x14ac:dyDescent="0.3">
      <c r="A135" s="44"/>
      <c r="B135" s="45"/>
      <c r="C135" s="45" t="s">
        <v>583</v>
      </c>
      <c r="D135" s="46"/>
      <c r="E135" s="45"/>
      <c r="F135" s="47"/>
      <c r="G135" s="48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72"/>
      <c r="U135" s="76"/>
    </row>
    <row r="136" spans="1:21" s="43" customFormat="1" ht="18.75" x14ac:dyDescent="0.3">
      <c r="A136" s="44"/>
      <c r="B136" s="45"/>
      <c r="C136" s="45"/>
      <c r="D136" s="46"/>
      <c r="E136" s="45"/>
      <c r="F136" s="47"/>
      <c r="G136" s="48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72"/>
      <c r="U136" s="76"/>
    </row>
    <row r="137" spans="1:21" s="43" customFormat="1" ht="18.75" x14ac:dyDescent="0.3">
      <c r="A137" s="44"/>
      <c r="B137" s="45"/>
      <c r="C137" s="45"/>
      <c r="D137" s="46"/>
      <c r="E137" s="45"/>
      <c r="F137" s="47"/>
      <c r="G137" s="48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72"/>
      <c r="U137" s="76"/>
    </row>
    <row r="138" spans="1:21" s="43" customFormat="1" ht="18.75" x14ac:dyDescent="0.3">
      <c r="A138" s="44"/>
      <c r="B138" s="45"/>
      <c r="C138" s="45"/>
      <c r="D138" s="46"/>
      <c r="E138" s="45"/>
      <c r="F138" s="47"/>
      <c r="G138" s="48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72"/>
      <c r="U138" s="76"/>
    </row>
    <row r="139" spans="1:21" s="43" customFormat="1" ht="18.75" x14ac:dyDescent="0.3">
      <c r="A139" s="44"/>
      <c r="B139" s="45"/>
      <c r="C139" s="45"/>
      <c r="D139" s="46"/>
      <c r="E139" s="45"/>
      <c r="F139" s="47"/>
      <c r="G139" s="48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72"/>
      <c r="U139" s="76"/>
    </row>
    <row r="140" spans="1:21" s="43" customFormat="1" ht="18.75" x14ac:dyDescent="0.3">
      <c r="A140" s="35"/>
      <c r="B140" s="49"/>
      <c r="C140" s="49"/>
      <c r="D140" s="61"/>
      <c r="E140" s="49"/>
      <c r="F140" s="50"/>
      <c r="G140" s="51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72"/>
      <c r="U140" s="76"/>
    </row>
    <row r="141" spans="1:21" s="43" customFormat="1" ht="18.75" x14ac:dyDescent="0.3">
      <c r="A141" s="44">
        <v>15</v>
      </c>
      <c r="B141" s="45" t="s">
        <v>182</v>
      </c>
      <c r="C141" s="45" t="s">
        <v>575</v>
      </c>
      <c r="D141" s="46">
        <v>6950</v>
      </c>
      <c r="E141" s="45" t="s">
        <v>22</v>
      </c>
      <c r="F141" s="54" t="s">
        <v>37</v>
      </c>
      <c r="G141" s="48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72"/>
      <c r="U141" s="76"/>
    </row>
    <row r="142" spans="1:21" s="43" customFormat="1" ht="18.75" x14ac:dyDescent="0.3">
      <c r="A142" s="44"/>
      <c r="B142" s="45" t="s">
        <v>579</v>
      </c>
      <c r="C142" s="45" t="s">
        <v>599</v>
      </c>
      <c r="D142" s="46"/>
      <c r="E142" s="45"/>
      <c r="F142" s="54" t="s">
        <v>555</v>
      </c>
      <c r="G142" s="48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72"/>
      <c r="U142" s="76"/>
    </row>
    <row r="143" spans="1:21" s="43" customFormat="1" ht="18.75" x14ac:dyDescent="0.3">
      <c r="A143" s="44"/>
      <c r="B143" s="45" t="s">
        <v>580</v>
      </c>
      <c r="C143" s="45" t="s">
        <v>584</v>
      </c>
      <c r="D143" s="46"/>
      <c r="E143" s="45"/>
      <c r="F143" s="47"/>
      <c r="G143" s="48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72"/>
      <c r="U143" s="76"/>
    </row>
    <row r="144" spans="1:21" s="43" customFormat="1" ht="18.75" x14ac:dyDescent="0.3">
      <c r="A144" s="44"/>
      <c r="B144" s="45" t="s">
        <v>581</v>
      </c>
      <c r="C144" s="45" t="s">
        <v>585</v>
      </c>
      <c r="D144" s="46"/>
      <c r="E144" s="45"/>
      <c r="F144" s="47"/>
      <c r="G144" s="48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72"/>
      <c r="U144" s="76"/>
    </row>
    <row r="145" spans="1:21" s="43" customFormat="1" ht="18.75" x14ac:dyDescent="0.3">
      <c r="A145" s="44"/>
      <c r="B145" s="45" t="s">
        <v>582</v>
      </c>
      <c r="C145" s="45" t="s">
        <v>580</v>
      </c>
      <c r="D145" s="46"/>
      <c r="E145" s="45"/>
      <c r="F145" s="47"/>
      <c r="G145" s="48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72"/>
      <c r="U145" s="76"/>
    </row>
    <row r="146" spans="1:21" s="43" customFormat="1" ht="18.75" x14ac:dyDescent="0.3">
      <c r="A146" s="44"/>
      <c r="B146" s="45" t="s">
        <v>583</v>
      </c>
      <c r="C146" s="45" t="s">
        <v>581</v>
      </c>
      <c r="D146" s="46"/>
      <c r="E146" s="45"/>
      <c r="F146" s="47"/>
      <c r="G146" s="48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72"/>
      <c r="U146" s="76"/>
    </row>
    <row r="147" spans="1:21" s="43" customFormat="1" ht="18.75" x14ac:dyDescent="0.3">
      <c r="A147" s="44"/>
      <c r="B147" s="45"/>
      <c r="C147" s="45" t="s">
        <v>582</v>
      </c>
      <c r="D147" s="46"/>
      <c r="E147" s="45"/>
      <c r="F147" s="47"/>
      <c r="G147" s="48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72"/>
      <c r="U147" s="76"/>
    </row>
    <row r="148" spans="1:21" s="43" customFormat="1" ht="18.75" x14ac:dyDescent="0.3">
      <c r="A148" s="44"/>
      <c r="B148" s="45"/>
      <c r="C148" s="45" t="s">
        <v>583</v>
      </c>
      <c r="D148" s="46"/>
      <c r="E148" s="45"/>
      <c r="F148" s="47"/>
      <c r="G148" s="48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72"/>
      <c r="U148" s="76"/>
    </row>
    <row r="149" spans="1:21" s="43" customFormat="1" ht="18.75" x14ac:dyDescent="0.3">
      <c r="A149" s="44"/>
      <c r="B149" s="45"/>
      <c r="C149" s="45"/>
      <c r="D149" s="46"/>
      <c r="E149" s="45"/>
      <c r="F149" s="47"/>
      <c r="G149" s="48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72"/>
      <c r="U149" s="76"/>
    </row>
    <row r="150" spans="1:21" s="43" customFormat="1" ht="18.75" x14ac:dyDescent="0.3">
      <c r="A150" s="44">
        <v>16</v>
      </c>
      <c r="B150" s="45" t="s">
        <v>182</v>
      </c>
      <c r="C150" s="45" t="s">
        <v>575</v>
      </c>
      <c r="D150" s="46">
        <v>6950</v>
      </c>
      <c r="E150" s="45" t="s">
        <v>22</v>
      </c>
      <c r="F150" s="54" t="s">
        <v>37</v>
      </c>
      <c r="G150" s="48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72"/>
      <c r="U150" s="76"/>
    </row>
    <row r="151" spans="1:21" s="43" customFormat="1" ht="18.75" x14ac:dyDescent="0.3">
      <c r="A151" s="44"/>
      <c r="B151" s="45" t="s">
        <v>579</v>
      </c>
      <c r="C151" s="45" t="s">
        <v>600</v>
      </c>
      <c r="D151" s="46"/>
      <c r="E151" s="45"/>
      <c r="F151" s="54" t="s">
        <v>555</v>
      </c>
      <c r="G151" s="48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72"/>
      <c r="U151" s="76"/>
    </row>
    <row r="152" spans="1:21" s="43" customFormat="1" ht="18.75" x14ac:dyDescent="0.3">
      <c r="A152" s="44"/>
      <c r="B152" s="45" t="s">
        <v>580</v>
      </c>
      <c r="C152" s="45" t="s">
        <v>584</v>
      </c>
      <c r="D152" s="46"/>
      <c r="E152" s="45"/>
      <c r="F152" s="47"/>
      <c r="G152" s="48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72"/>
      <c r="U152" s="76"/>
    </row>
    <row r="153" spans="1:21" s="43" customFormat="1" ht="18.75" x14ac:dyDescent="0.3">
      <c r="A153" s="44"/>
      <c r="B153" s="45" t="s">
        <v>581</v>
      </c>
      <c r="C153" s="45" t="s">
        <v>585</v>
      </c>
      <c r="D153" s="46"/>
      <c r="E153" s="45"/>
      <c r="F153" s="47"/>
      <c r="G153" s="48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72"/>
      <c r="U153" s="76"/>
    </row>
    <row r="154" spans="1:21" s="43" customFormat="1" ht="18.75" x14ac:dyDescent="0.3">
      <c r="A154" s="44"/>
      <c r="B154" s="45" t="s">
        <v>582</v>
      </c>
      <c r="C154" s="45" t="s">
        <v>580</v>
      </c>
      <c r="D154" s="46"/>
      <c r="E154" s="45"/>
      <c r="F154" s="47"/>
      <c r="G154" s="48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72"/>
      <c r="U154" s="76"/>
    </row>
    <row r="155" spans="1:21" s="43" customFormat="1" ht="18.75" x14ac:dyDescent="0.3">
      <c r="A155" s="44"/>
      <c r="B155" s="45" t="s">
        <v>583</v>
      </c>
      <c r="C155" s="45" t="s">
        <v>581</v>
      </c>
      <c r="D155" s="46"/>
      <c r="E155" s="45"/>
      <c r="F155" s="47"/>
      <c r="G155" s="48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72"/>
      <c r="U155" s="76"/>
    </row>
    <row r="156" spans="1:21" s="43" customFormat="1" ht="18.75" x14ac:dyDescent="0.3">
      <c r="A156" s="44"/>
      <c r="B156" s="45"/>
      <c r="C156" s="45" t="s">
        <v>582</v>
      </c>
      <c r="D156" s="46"/>
      <c r="E156" s="45"/>
      <c r="F156" s="47"/>
      <c r="G156" s="48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72"/>
      <c r="U156" s="76"/>
    </row>
    <row r="157" spans="1:21" s="43" customFormat="1" ht="18.75" x14ac:dyDescent="0.3">
      <c r="A157" s="44"/>
      <c r="B157" s="45"/>
      <c r="C157" s="45" t="s">
        <v>583</v>
      </c>
      <c r="D157" s="46"/>
      <c r="E157" s="45"/>
      <c r="F157" s="47"/>
      <c r="G157" s="48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72"/>
      <c r="U157" s="76"/>
    </row>
    <row r="158" spans="1:21" s="43" customFormat="1" ht="18.75" x14ac:dyDescent="0.3">
      <c r="A158" s="44"/>
      <c r="B158" s="45"/>
      <c r="C158" s="45"/>
      <c r="D158" s="46"/>
      <c r="E158" s="45"/>
      <c r="F158" s="47"/>
      <c r="G158" s="48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72"/>
      <c r="U158" s="76"/>
    </row>
    <row r="159" spans="1:21" s="43" customFormat="1" ht="18.75" x14ac:dyDescent="0.3">
      <c r="A159" s="35"/>
      <c r="B159" s="49"/>
      <c r="C159" s="49"/>
      <c r="D159" s="61"/>
      <c r="E159" s="49"/>
      <c r="F159" s="50"/>
      <c r="G159" s="51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72"/>
      <c r="U159" s="76"/>
    </row>
    <row r="160" spans="1:21" s="43" customFormat="1" ht="18.75" x14ac:dyDescent="0.3">
      <c r="A160" s="44">
        <v>17</v>
      </c>
      <c r="B160" s="45" t="s">
        <v>586</v>
      </c>
      <c r="C160" s="45" t="s">
        <v>575</v>
      </c>
      <c r="D160" s="46">
        <v>6100</v>
      </c>
      <c r="E160" s="45" t="s">
        <v>22</v>
      </c>
      <c r="F160" s="54" t="s">
        <v>37</v>
      </c>
      <c r="G160" s="48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72"/>
      <c r="U160" s="76"/>
    </row>
    <row r="161" spans="1:21" s="43" customFormat="1" ht="18.75" x14ac:dyDescent="0.3">
      <c r="A161" s="44"/>
      <c r="B161" s="45" t="s">
        <v>587</v>
      </c>
      <c r="C161" s="45" t="s">
        <v>600</v>
      </c>
      <c r="D161" s="46"/>
      <c r="E161" s="45"/>
      <c r="F161" s="54" t="s">
        <v>555</v>
      </c>
      <c r="G161" s="48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72"/>
      <c r="U161" s="76"/>
    </row>
    <row r="162" spans="1:21" s="43" customFormat="1" ht="18.75" x14ac:dyDescent="0.3">
      <c r="A162" s="44"/>
      <c r="B162" s="45" t="s">
        <v>580</v>
      </c>
      <c r="C162" s="45" t="s">
        <v>588</v>
      </c>
      <c r="D162" s="46"/>
      <c r="E162" s="45"/>
      <c r="F162" s="47"/>
      <c r="G162" s="48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72"/>
      <c r="U162" s="76"/>
    </row>
    <row r="163" spans="1:21" s="43" customFormat="1" ht="18.75" x14ac:dyDescent="0.3">
      <c r="A163" s="44"/>
      <c r="B163" s="45" t="s">
        <v>581</v>
      </c>
      <c r="C163" s="45" t="s">
        <v>589</v>
      </c>
      <c r="D163" s="46"/>
      <c r="E163" s="45"/>
      <c r="F163" s="47"/>
      <c r="G163" s="48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72"/>
      <c r="U163" s="76"/>
    </row>
    <row r="164" spans="1:21" s="43" customFormat="1" ht="18.75" x14ac:dyDescent="0.3">
      <c r="A164" s="44"/>
      <c r="B164" s="45" t="s">
        <v>582</v>
      </c>
      <c r="C164" s="45" t="s">
        <v>580</v>
      </c>
      <c r="D164" s="46"/>
      <c r="E164" s="45"/>
      <c r="F164" s="47"/>
      <c r="G164" s="48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72"/>
      <c r="U164" s="76"/>
    </row>
    <row r="165" spans="1:21" s="43" customFormat="1" ht="18.75" x14ac:dyDescent="0.3">
      <c r="A165" s="44"/>
      <c r="B165" s="45" t="s">
        <v>583</v>
      </c>
      <c r="C165" s="45" t="s">
        <v>581</v>
      </c>
      <c r="D165" s="46"/>
      <c r="E165" s="45"/>
      <c r="F165" s="47"/>
      <c r="G165" s="48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72"/>
      <c r="U165" s="76"/>
    </row>
    <row r="166" spans="1:21" s="43" customFormat="1" ht="18.75" x14ac:dyDescent="0.3">
      <c r="A166" s="44"/>
      <c r="B166" s="45"/>
      <c r="C166" s="45" t="s">
        <v>582</v>
      </c>
      <c r="D166" s="46"/>
      <c r="E166" s="45"/>
      <c r="F166" s="47"/>
      <c r="G166" s="48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72"/>
      <c r="U166" s="76"/>
    </row>
    <row r="167" spans="1:21" s="43" customFormat="1" ht="18.75" x14ac:dyDescent="0.3">
      <c r="A167" s="44"/>
      <c r="B167" s="45"/>
      <c r="C167" s="45" t="s">
        <v>583</v>
      </c>
      <c r="D167" s="46"/>
      <c r="E167" s="45"/>
      <c r="F167" s="47"/>
      <c r="G167" s="48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72"/>
      <c r="U167" s="76"/>
    </row>
    <row r="168" spans="1:21" s="43" customFormat="1" ht="18.75" x14ac:dyDescent="0.3">
      <c r="A168" s="44"/>
      <c r="B168" s="45"/>
      <c r="C168" s="45"/>
      <c r="D168" s="46"/>
      <c r="E168" s="45"/>
      <c r="F168" s="47"/>
      <c r="G168" s="48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72"/>
      <c r="U168" s="76"/>
    </row>
    <row r="169" spans="1:21" s="43" customFormat="1" ht="18.75" x14ac:dyDescent="0.3">
      <c r="A169" s="44">
        <v>18</v>
      </c>
      <c r="B169" s="45" t="s">
        <v>590</v>
      </c>
      <c r="C169" s="45" t="s">
        <v>575</v>
      </c>
      <c r="D169" s="46">
        <v>6950</v>
      </c>
      <c r="E169" s="45" t="s">
        <v>22</v>
      </c>
      <c r="F169" s="54" t="s">
        <v>37</v>
      </c>
      <c r="G169" s="48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72"/>
      <c r="U169" s="76"/>
    </row>
    <row r="170" spans="1:21" s="43" customFormat="1" ht="18.75" x14ac:dyDescent="0.3">
      <c r="A170" s="44"/>
      <c r="B170" s="45" t="s">
        <v>591</v>
      </c>
      <c r="C170" s="45" t="s">
        <v>600</v>
      </c>
      <c r="D170" s="46"/>
      <c r="E170" s="45"/>
      <c r="F170" s="54" t="s">
        <v>555</v>
      </c>
      <c r="G170" s="48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72"/>
      <c r="U170" s="76"/>
    </row>
    <row r="171" spans="1:21" s="43" customFormat="1" ht="18.75" x14ac:dyDescent="0.3">
      <c r="A171" s="44"/>
      <c r="B171" s="45" t="s">
        <v>592</v>
      </c>
      <c r="C171" s="45" t="s">
        <v>596</v>
      </c>
      <c r="D171" s="46"/>
      <c r="E171" s="45"/>
      <c r="F171" s="47"/>
      <c r="G171" s="48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72"/>
      <c r="U171" s="76"/>
    </row>
    <row r="172" spans="1:21" s="43" customFormat="1" ht="18.75" x14ac:dyDescent="0.3">
      <c r="A172" s="44"/>
      <c r="B172" s="45" t="s">
        <v>593</v>
      </c>
      <c r="C172" s="45" t="s">
        <v>597</v>
      </c>
      <c r="D172" s="46"/>
      <c r="E172" s="45"/>
      <c r="F172" s="47"/>
      <c r="G172" s="48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72"/>
      <c r="U172" s="76"/>
    </row>
    <row r="173" spans="1:21" s="43" customFormat="1" ht="18.75" x14ac:dyDescent="0.3">
      <c r="A173" s="44"/>
      <c r="B173" s="45" t="s">
        <v>594</v>
      </c>
      <c r="C173" s="45" t="s">
        <v>592</v>
      </c>
      <c r="D173" s="46"/>
      <c r="E173" s="45"/>
      <c r="F173" s="47"/>
      <c r="G173" s="48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72"/>
      <c r="U173" s="76"/>
    </row>
    <row r="174" spans="1:21" s="43" customFormat="1" ht="18.75" x14ac:dyDescent="0.3">
      <c r="A174" s="44"/>
      <c r="B174" s="45"/>
      <c r="C174" s="45" t="s">
        <v>593</v>
      </c>
      <c r="D174" s="46"/>
      <c r="E174" s="45"/>
      <c r="F174" s="47"/>
      <c r="G174" s="48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72"/>
      <c r="U174" s="76"/>
    </row>
    <row r="175" spans="1:21" s="43" customFormat="1" ht="18.75" x14ac:dyDescent="0.3">
      <c r="A175" s="44"/>
      <c r="B175" s="45"/>
      <c r="C175" s="45" t="s">
        <v>594</v>
      </c>
      <c r="D175" s="46"/>
      <c r="E175" s="45"/>
      <c r="F175" s="47"/>
      <c r="G175" s="48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72"/>
      <c r="U175" s="76"/>
    </row>
    <row r="176" spans="1:21" s="43" customFormat="1" ht="18.75" x14ac:dyDescent="0.3">
      <c r="A176" s="44"/>
      <c r="B176" s="45"/>
      <c r="C176" s="45"/>
      <c r="D176" s="46"/>
      <c r="E176" s="45"/>
      <c r="F176" s="47"/>
      <c r="G176" s="48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72"/>
      <c r="U176" s="76"/>
    </row>
    <row r="177" spans="1:21" s="43" customFormat="1" ht="18.75" x14ac:dyDescent="0.3">
      <c r="A177" s="44"/>
      <c r="B177" s="45"/>
      <c r="C177" s="45"/>
      <c r="D177" s="46"/>
      <c r="E177" s="45"/>
      <c r="F177" s="47"/>
      <c r="G177" s="48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72"/>
      <c r="U177" s="76"/>
    </row>
    <row r="178" spans="1:21" s="43" customFormat="1" ht="18.75" x14ac:dyDescent="0.3">
      <c r="A178" s="35"/>
      <c r="B178" s="49"/>
      <c r="C178" s="49"/>
      <c r="D178" s="61"/>
      <c r="E178" s="49"/>
      <c r="F178" s="50"/>
      <c r="G178" s="51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72"/>
      <c r="U178" s="76"/>
    </row>
    <row r="179" spans="1:21" s="43" customFormat="1" ht="18.75" x14ac:dyDescent="0.3">
      <c r="A179" s="44">
        <v>19</v>
      </c>
      <c r="B179" s="45" t="s">
        <v>182</v>
      </c>
      <c r="C179" s="45" t="s">
        <v>575</v>
      </c>
      <c r="D179" s="46">
        <v>6950</v>
      </c>
      <c r="E179" s="45" t="s">
        <v>22</v>
      </c>
      <c r="F179" s="54" t="s">
        <v>37</v>
      </c>
      <c r="G179" s="48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72"/>
      <c r="U179" s="76"/>
    </row>
    <row r="180" spans="1:21" s="43" customFormat="1" ht="18.75" x14ac:dyDescent="0.3">
      <c r="A180" s="44"/>
      <c r="B180" s="45" t="s">
        <v>579</v>
      </c>
      <c r="C180" s="45" t="s">
        <v>601</v>
      </c>
      <c r="D180" s="46"/>
      <c r="E180" s="45"/>
      <c r="F180" s="54" t="s">
        <v>555</v>
      </c>
      <c r="G180" s="48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72"/>
      <c r="U180" s="76"/>
    </row>
    <row r="181" spans="1:21" s="43" customFormat="1" ht="18.75" x14ac:dyDescent="0.3">
      <c r="A181" s="44"/>
      <c r="B181" s="45" t="s">
        <v>580</v>
      </c>
      <c r="C181" s="45" t="s">
        <v>584</v>
      </c>
      <c r="D181" s="46"/>
      <c r="E181" s="45"/>
      <c r="F181" s="47"/>
      <c r="G181" s="48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72"/>
      <c r="U181" s="76"/>
    </row>
    <row r="182" spans="1:21" s="43" customFormat="1" ht="18.75" x14ac:dyDescent="0.3">
      <c r="A182" s="44"/>
      <c r="B182" s="45" t="s">
        <v>581</v>
      </c>
      <c r="C182" s="45" t="s">
        <v>585</v>
      </c>
      <c r="D182" s="46"/>
      <c r="E182" s="45"/>
      <c r="F182" s="47"/>
      <c r="G182" s="48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72"/>
      <c r="U182" s="76"/>
    </row>
    <row r="183" spans="1:21" s="43" customFormat="1" ht="18.75" x14ac:dyDescent="0.3">
      <c r="A183" s="44"/>
      <c r="B183" s="45" t="s">
        <v>582</v>
      </c>
      <c r="C183" s="45" t="s">
        <v>580</v>
      </c>
      <c r="D183" s="46"/>
      <c r="E183" s="45"/>
      <c r="F183" s="47"/>
      <c r="G183" s="48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72"/>
      <c r="U183" s="76"/>
    </row>
    <row r="184" spans="1:21" s="43" customFormat="1" ht="18.75" x14ac:dyDescent="0.3">
      <c r="A184" s="44"/>
      <c r="B184" s="45" t="s">
        <v>583</v>
      </c>
      <c r="C184" s="45" t="s">
        <v>581</v>
      </c>
      <c r="D184" s="46"/>
      <c r="E184" s="45"/>
      <c r="F184" s="47"/>
      <c r="G184" s="48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72"/>
      <c r="U184" s="76"/>
    </row>
    <row r="185" spans="1:21" s="43" customFormat="1" ht="18.75" x14ac:dyDescent="0.3">
      <c r="A185" s="44"/>
      <c r="B185" s="45"/>
      <c r="C185" s="45" t="s">
        <v>582</v>
      </c>
      <c r="D185" s="46"/>
      <c r="E185" s="45"/>
      <c r="F185" s="47"/>
      <c r="G185" s="48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72"/>
      <c r="U185" s="76"/>
    </row>
    <row r="186" spans="1:21" s="43" customFormat="1" ht="18.75" x14ac:dyDescent="0.3">
      <c r="A186" s="44"/>
      <c r="B186" s="45"/>
      <c r="C186" s="45" t="s">
        <v>583</v>
      </c>
      <c r="D186" s="46"/>
      <c r="E186" s="45"/>
      <c r="F186" s="47"/>
      <c r="G186" s="48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72"/>
      <c r="U186" s="76"/>
    </row>
    <row r="187" spans="1:21" s="43" customFormat="1" ht="18.75" x14ac:dyDescent="0.3">
      <c r="A187" s="44"/>
      <c r="B187" s="45"/>
      <c r="C187" s="45"/>
      <c r="D187" s="46"/>
      <c r="E187" s="45"/>
      <c r="F187" s="47"/>
      <c r="G187" s="48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72"/>
      <c r="U187" s="76"/>
    </row>
    <row r="188" spans="1:21" s="43" customFormat="1" ht="18.75" x14ac:dyDescent="0.3">
      <c r="A188" s="44">
        <v>20</v>
      </c>
      <c r="B188" s="45" t="s">
        <v>572</v>
      </c>
      <c r="C188" s="45" t="s">
        <v>575</v>
      </c>
      <c r="D188" s="46">
        <v>6950</v>
      </c>
      <c r="E188" s="45" t="s">
        <v>22</v>
      </c>
      <c r="F188" s="54" t="s">
        <v>37</v>
      </c>
      <c r="G188" s="48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72"/>
      <c r="U188" s="76"/>
    </row>
    <row r="189" spans="1:21" s="43" customFormat="1" ht="18.75" x14ac:dyDescent="0.3">
      <c r="A189" s="44"/>
      <c r="B189" s="45" t="s">
        <v>573</v>
      </c>
      <c r="C189" s="45" t="s">
        <v>601</v>
      </c>
      <c r="D189" s="46"/>
      <c r="E189" s="45"/>
      <c r="F189" s="54" t="s">
        <v>555</v>
      </c>
      <c r="G189" s="48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72"/>
      <c r="U189" s="76"/>
    </row>
    <row r="190" spans="1:21" s="43" customFormat="1" ht="18.75" x14ac:dyDescent="0.3">
      <c r="A190" s="44"/>
      <c r="B190" s="45" t="s">
        <v>574</v>
      </c>
      <c r="C190" s="45" t="s">
        <v>577</v>
      </c>
      <c r="D190" s="46"/>
      <c r="E190" s="45"/>
      <c r="F190" s="47"/>
      <c r="G190" s="48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72"/>
      <c r="U190" s="76"/>
    </row>
    <row r="191" spans="1:21" s="43" customFormat="1" ht="18.75" x14ac:dyDescent="0.3">
      <c r="A191" s="44"/>
      <c r="B191" s="45"/>
      <c r="C191" s="45" t="s">
        <v>578</v>
      </c>
      <c r="D191" s="46"/>
      <c r="E191" s="45"/>
      <c r="F191" s="47"/>
      <c r="G191" s="48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72"/>
      <c r="U191" s="76"/>
    </row>
    <row r="192" spans="1:21" s="43" customFormat="1" ht="18.75" x14ac:dyDescent="0.3">
      <c r="A192" s="44"/>
      <c r="B192" s="45"/>
      <c r="C192" s="45" t="s">
        <v>574</v>
      </c>
      <c r="D192" s="46"/>
      <c r="E192" s="45"/>
      <c r="F192" s="47"/>
      <c r="G192" s="48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72"/>
      <c r="U192" s="76"/>
    </row>
    <row r="193" spans="1:21" s="43" customFormat="1" ht="18.75" x14ac:dyDescent="0.3">
      <c r="A193" s="44"/>
      <c r="B193" s="45"/>
      <c r="C193" s="45"/>
      <c r="D193" s="46"/>
      <c r="E193" s="45"/>
      <c r="F193" s="47"/>
      <c r="G193" s="48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72"/>
      <c r="U193" s="76"/>
    </row>
    <row r="194" spans="1:21" s="43" customFormat="1" ht="18.75" x14ac:dyDescent="0.3">
      <c r="A194" s="44"/>
      <c r="B194" s="45"/>
      <c r="C194" s="45"/>
      <c r="D194" s="46"/>
      <c r="E194" s="45"/>
      <c r="F194" s="47"/>
      <c r="G194" s="48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72"/>
      <c r="U194" s="76"/>
    </row>
    <row r="195" spans="1:21" s="43" customFormat="1" ht="18.75" x14ac:dyDescent="0.3">
      <c r="A195" s="44"/>
      <c r="B195" s="45"/>
      <c r="C195" s="45"/>
      <c r="D195" s="46"/>
      <c r="E195" s="45"/>
      <c r="F195" s="47"/>
      <c r="G195" s="48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72"/>
      <c r="U195" s="76"/>
    </row>
    <row r="196" spans="1:21" s="43" customFormat="1" ht="18.75" x14ac:dyDescent="0.3">
      <c r="A196" s="44"/>
      <c r="B196" s="45"/>
      <c r="C196" s="45"/>
      <c r="D196" s="46"/>
      <c r="E196" s="45"/>
      <c r="F196" s="47"/>
      <c r="G196" s="48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72"/>
      <c r="U196" s="76"/>
    </row>
    <row r="197" spans="1:21" s="43" customFormat="1" ht="18.75" x14ac:dyDescent="0.3">
      <c r="A197" s="35"/>
      <c r="B197" s="49"/>
      <c r="C197" s="49"/>
      <c r="D197" s="61"/>
      <c r="E197" s="49"/>
      <c r="F197" s="50"/>
      <c r="G197" s="51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72"/>
      <c r="U197" s="76"/>
    </row>
    <row r="198" spans="1:21" s="43" customFormat="1" ht="18.75" x14ac:dyDescent="0.3">
      <c r="A198" s="44">
        <v>21</v>
      </c>
      <c r="B198" s="45" t="s">
        <v>586</v>
      </c>
      <c r="C198" s="45" t="s">
        <v>575</v>
      </c>
      <c r="D198" s="46">
        <v>6100</v>
      </c>
      <c r="E198" s="45" t="s">
        <v>22</v>
      </c>
      <c r="F198" s="54" t="s">
        <v>37</v>
      </c>
      <c r="G198" s="48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72"/>
      <c r="U198" s="76"/>
    </row>
    <row r="199" spans="1:21" s="43" customFormat="1" ht="18.75" x14ac:dyDescent="0.3">
      <c r="A199" s="44"/>
      <c r="B199" s="45" t="s">
        <v>587</v>
      </c>
      <c r="C199" s="45" t="s">
        <v>601</v>
      </c>
      <c r="D199" s="46"/>
      <c r="E199" s="45"/>
      <c r="F199" s="54" t="s">
        <v>555</v>
      </c>
      <c r="G199" s="48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72"/>
      <c r="U199" s="76"/>
    </row>
    <row r="200" spans="1:21" s="43" customFormat="1" ht="18.75" x14ac:dyDescent="0.3">
      <c r="A200" s="44"/>
      <c r="B200" s="45" t="s">
        <v>580</v>
      </c>
      <c r="C200" s="45" t="s">
        <v>588</v>
      </c>
      <c r="D200" s="46"/>
      <c r="E200" s="45"/>
      <c r="F200" s="47"/>
      <c r="G200" s="48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72"/>
      <c r="U200" s="76"/>
    </row>
    <row r="201" spans="1:21" s="43" customFormat="1" ht="18.75" x14ac:dyDescent="0.3">
      <c r="A201" s="44"/>
      <c r="B201" s="45" t="s">
        <v>581</v>
      </c>
      <c r="C201" s="45" t="s">
        <v>589</v>
      </c>
      <c r="D201" s="46"/>
      <c r="E201" s="45"/>
      <c r="F201" s="47"/>
      <c r="G201" s="48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72"/>
      <c r="U201" s="76"/>
    </row>
    <row r="202" spans="1:21" s="43" customFormat="1" ht="18.75" x14ac:dyDescent="0.3">
      <c r="A202" s="44"/>
      <c r="B202" s="45" t="s">
        <v>582</v>
      </c>
      <c r="C202" s="45" t="s">
        <v>580</v>
      </c>
      <c r="D202" s="46"/>
      <c r="E202" s="45"/>
      <c r="F202" s="47"/>
      <c r="G202" s="48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72"/>
      <c r="U202" s="76"/>
    </row>
    <row r="203" spans="1:21" s="43" customFormat="1" ht="18.75" x14ac:dyDescent="0.3">
      <c r="A203" s="44"/>
      <c r="B203" s="45" t="s">
        <v>583</v>
      </c>
      <c r="C203" s="45" t="s">
        <v>581</v>
      </c>
      <c r="D203" s="46"/>
      <c r="E203" s="45"/>
      <c r="F203" s="47"/>
      <c r="G203" s="48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72"/>
      <c r="U203" s="76"/>
    </row>
    <row r="204" spans="1:21" s="43" customFormat="1" ht="18.75" x14ac:dyDescent="0.3">
      <c r="A204" s="44"/>
      <c r="B204" s="45"/>
      <c r="C204" s="45" t="s">
        <v>582</v>
      </c>
      <c r="D204" s="46"/>
      <c r="E204" s="45"/>
      <c r="F204" s="47"/>
      <c r="G204" s="48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72"/>
      <c r="U204" s="76"/>
    </row>
    <row r="205" spans="1:21" s="43" customFormat="1" ht="18.75" x14ac:dyDescent="0.3">
      <c r="A205" s="44"/>
      <c r="B205" s="45"/>
      <c r="C205" s="45" t="s">
        <v>583</v>
      </c>
      <c r="D205" s="46"/>
      <c r="E205" s="45"/>
      <c r="F205" s="47"/>
      <c r="G205" s="48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72"/>
      <c r="U205" s="76"/>
    </row>
    <row r="206" spans="1:21" s="43" customFormat="1" ht="18.75" x14ac:dyDescent="0.3">
      <c r="A206" s="44"/>
      <c r="B206" s="45"/>
      <c r="C206" s="45"/>
      <c r="D206" s="46"/>
      <c r="E206" s="45"/>
      <c r="F206" s="47"/>
      <c r="G206" s="48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72"/>
      <c r="U206" s="76"/>
    </row>
    <row r="207" spans="1:21" s="43" customFormat="1" ht="18.75" x14ac:dyDescent="0.3">
      <c r="A207" s="44">
        <v>22</v>
      </c>
      <c r="B207" s="45" t="s">
        <v>602</v>
      </c>
      <c r="C207" s="45" t="s">
        <v>575</v>
      </c>
      <c r="D207" s="46">
        <v>6950</v>
      </c>
      <c r="E207" s="45" t="s">
        <v>22</v>
      </c>
      <c r="F207" s="54" t="s">
        <v>37</v>
      </c>
      <c r="G207" s="48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72"/>
      <c r="U207" s="76"/>
    </row>
    <row r="208" spans="1:21" s="43" customFormat="1" ht="18.75" x14ac:dyDescent="0.3">
      <c r="A208" s="44"/>
      <c r="B208" s="45" t="s">
        <v>603</v>
      </c>
      <c r="C208" s="45" t="s">
        <v>608</v>
      </c>
      <c r="D208" s="46"/>
      <c r="E208" s="45"/>
      <c r="F208" s="54" t="s">
        <v>555</v>
      </c>
      <c r="G208" s="48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72"/>
      <c r="U208" s="76"/>
    </row>
    <row r="209" spans="1:21" s="43" customFormat="1" ht="18.75" x14ac:dyDescent="0.3">
      <c r="A209" s="44"/>
      <c r="B209" s="45" t="s">
        <v>604</v>
      </c>
      <c r="C209" s="45" t="s">
        <v>584</v>
      </c>
      <c r="D209" s="46"/>
      <c r="E209" s="45"/>
      <c r="F209" s="47"/>
      <c r="G209" s="48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72"/>
      <c r="U209" s="76"/>
    </row>
    <row r="210" spans="1:21" s="43" customFormat="1" ht="18.75" x14ac:dyDescent="0.3">
      <c r="A210" s="44"/>
      <c r="B210" s="45" t="s">
        <v>605</v>
      </c>
      <c r="C210" s="45" t="s">
        <v>609</v>
      </c>
      <c r="D210" s="46"/>
      <c r="E210" s="45"/>
      <c r="F210" s="47"/>
      <c r="G210" s="48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72"/>
      <c r="U210" s="76"/>
    </row>
    <row r="211" spans="1:21" s="43" customFormat="1" ht="18.75" x14ac:dyDescent="0.3">
      <c r="A211" s="44"/>
      <c r="B211" s="45" t="s">
        <v>606</v>
      </c>
      <c r="C211" s="45" t="s">
        <v>610</v>
      </c>
      <c r="D211" s="46"/>
      <c r="E211" s="45"/>
      <c r="F211" s="47"/>
      <c r="G211" s="48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72"/>
      <c r="U211" s="76"/>
    </row>
    <row r="212" spans="1:21" s="43" customFormat="1" ht="18.75" x14ac:dyDescent="0.3">
      <c r="A212" s="44"/>
      <c r="B212" s="45" t="s">
        <v>607</v>
      </c>
      <c r="C212" s="45" t="s">
        <v>605</v>
      </c>
      <c r="D212" s="46"/>
      <c r="E212" s="45"/>
      <c r="F212" s="47"/>
      <c r="G212" s="48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72"/>
      <c r="U212" s="76"/>
    </row>
    <row r="213" spans="1:21" s="43" customFormat="1" ht="18.75" x14ac:dyDescent="0.3">
      <c r="A213" s="44"/>
      <c r="B213" s="45"/>
      <c r="C213" s="45" t="s">
        <v>606</v>
      </c>
      <c r="D213" s="46"/>
      <c r="E213" s="45"/>
      <c r="F213" s="47"/>
      <c r="G213" s="48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72"/>
      <c r="U213" s="76"/>
    </row>
    <row r="214" spans="1:21" s="43" customFormat="1" ht="18.75" x14ac:dyDescent="0.3">
      <c r="A214" s="44"/>
      <c r="B214" s="45"/>
      <c r="C214" s="45" t="s">
        <v>607</v>
      </c>
      <c r="D214" s="46"/>
      <c r="E214" s="45"/>
      <c r="F214" s="47"/>
      <c r="G214" s="48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72"/>
      <c r="U214" s="76"/>
    </row>
    <row r="215" spans="1:21" s="43" customFormat="1" ht="18.75" x14ac:dyDescent="0.3">
      <c r="A215" s="44"/>
      <c r="B215" s="45"/>
      <c r="C215" s="45"/>
      <c r="D215" s="46"/>
      <c r="E215" s="45"/>
      <c r="F215" s="47"/>
      <c r="G215" s="48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72"/>
      <c r="U215" s="76"/>
    </row>
    <row r="216" spans="1:21" s="43" customFormat="1" ht="18.75" x14ac:dyDescent="0.3">
      <c r="A216" s="35"/>
      <c r="B216" s="49"/>
      <c r="C216" s="49"/>
      <c r="D216" s="61"/>
      <c r="E216" s="49"/>
      <c r="F216" s="50"/>
      <c r="G216" s="51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72"/>
      <c r="U216" s="76"/>
    </row>
    <row r="217" spans="1:21" s="43" customFormat="1" ht="18.75" x14ac:dyDescent="0.3">
      <c r="A217" s="44">
        <v>23</v>
      </c>
      <c r="B217" s="45" t="s">
        <v>586</v>
      </c>
      <c r="C217" s="45" t="s">
        <v>575</v>
      </c>
      <c r="D217" s="46">
        <v>6100</v>
      </c>
      <c r="E217" s="45" t="s">
        <v>22</v>
      </c>
      <c r="F217" s="54" t="s">
        <v>37</v>
      </c>
      <c r="G217" s="48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72"/>
      <c r="U217" s="76"/>
    </row>
    <row r="218" spans="1:21" s="43" customFormat="1" ht="18.75" x14ac:dyDescent="0.3">
      <c r="A218" s="44"/>
      <c r="B218" s="45" t="s">
        <v>587</v>
      </c>
      <c r="C218" s="45" t="s">
        <v>608</v>
      </c>
      <c r="D218" s="46"/>
      <c r="E218" s="45"/>
      <c r="F218" s="54" t="s">
        <v>555</v>
      </c>
      <c r="G218" s="48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72"/>
      <c r="U218" s="76"/>
    </row>
    <row r="219" spans="1:21" s="43" customFormat="1" ht="18.75" x14ac:dyDescent="0.3">
      <c r="A219" s="44"/>
      <c r="B219" s="45" t="s">
        <v>580</v>
      </c>
      <c r="C219" s="45" t="s">
        <v>588</v>
      </c>
      <c r="D219" s="46"/>
      <c r="E219" s="45"/>
      <c r="F219" s="47"/>
      <c r="G219" s="48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72"/>
      <c r="U219" s="76"/>
    </row>
    <row r="220" spans="1:21" s="43" customFormat="1" ht="18.75" x14ac:dyDescent="0.3">
      <c r="A220" s="44"/>
      <c r="B220" s="45" t="s">
        <v>581</v>
      </c>
      <c r="C220" s="45" t="s">
        <v>589</v>
      </c>
      <c r="D220" s="46"/>
      <c r="E220" s="45"/>
      <c r="F220" s="47"/>
      <c r="G220" s="48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72"/>
      <c r="U220" s="76"/>
    </row>
    <row r="221" spans="1:21" s="43" customFormat="1" ht="18.75" x14ac:dyDescent="0.3">
      <c r="A221" s="44"/>
      <c r="B221" s="45" t="s">
        <v>582</v>
      </c>
      <c r="C221" s="45" t="s">
        <v>580</v>
      </c>
      <c r="D221" s="46"/>
      <c r="E221" s="45"/>
      <c r="F221" s="47"/>
      <c r="G221" s="48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72"/>
      <c r="U221" s="76"/>
    </row>
    <row r="222" spans="1:21" s="43" customFormat="1" ht="18.75" x14ac:dyDescent="0.3">
      <c r="A222" s="44"/>
      <c r="B222" s="45" t="s">
        <v>583</v>
      </c>
      <c r="C222" s="45" t="s">
        <v>581</v>
      </c>
      <c r="D222" s="46"/>
      <c r="E222" s="45"/>
      <c r="F222" s="47"/>
      <c r="G222" s="48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72"/>
      <c r="U222" s="76"/>
    </row>
    <row r="223" spans="1:21" s="43" customFormat="1" ht="18.75" x14ac:dyDescent="0.3">
      <c r="A223" s="44"/>
      <c r="B223" s="45"/>
      <c r="C223" s="45" t="s">
        <v>582</v>
      </c>
      <c r="D223" s="46"/>
      <c r="E223" s="45"/>
      <c r="F223" s="47"/>
      <c r="G223" s="48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72"/>
      <c r="U223" s="76"/>
    </row>
    <row r="224" spans="1:21" s="43" customFormat="1" ht="18.75" x14ac:dyDescent="0.3">
      <c r="A224" s="44"/>
      <c r="B224" s="45"/>
      <c r="C224" s="45" t="s">
        <v>583</v>
      </c>
      <c r="D224" s="46"/>
      <c r="E224" s="45"/>
      <c r="F224" s="47"/>
      <c r="G224" s="48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72"/>
      <c r="U224" s="76"/>
    </row>
    <row r="225" spans="1:21" s="43" customFormat="1" ht="18.75" x14ac:dyDescent="0.3">
      <c r="A225" s="44"/>
      <c r="B225" s="45"/>
      <c r="C225" s="45"/>
      <c r="D225" s="46"/>
      <c r="E225" s="45"/>
      <c r="F225" s="47"/>
      <c r="G225" s="48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72"/>
      <c r="U225" s="76"/>
    </row>
    <row r="226" spans="1:21" s="43" customFormat="1" ht="18.75" x14ac:dyDescent="0.3">
      <c r="A226" s="44">
        <v>24</v>
      </c>
      <c r="B226" s="45" t="s">
        <v>182</v>
      </c>
      <c r="C226" s="45" t="s">
        <v>575</v>
      </c>
      <c r="D226" s="46">
        <v>6950</v>
      </c>
      <c r="E226" s="45" t="s">
        <v>22</v>
      </c>
      <c r="F226" s="54" t="s">
        <v>37</v>
      </c>
      <c r="G226" s="48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72"/>
      <c r="U226" s="76"/>
    </row>
    <row r="227" spans="1:21" s="43" customFormat="1" ht="18.75" x14ac:dyDescent="0.3">
      <c r="A227" s="44"/>
      <c r="B227" s="45" t="s">
        <v>579</v>
      </c>
      <c r="C227" s="45" t="s">
        <v>608</v>
      </c>
      <c r="D227" s="46"/>
      <c r="E227" s="45"/>
      <c r="F227" s="54" t="s">
        <v>555</v>
      </c>
      <c r="G227" s="48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72"/>
      <c r="U227" s="76"/>
    </row>
    <row r="228" spans="1:21" s="43" customFormat="1" ht="18.75" x14ac:dyDescent="0.3">
      <c r="A228" s="44"/>
      <c r="B228" s="45" t="s">
        <v>580</v>
      </c>
      <c r="C228" s="45" t="s">
        <v>584</v>
      </c>
      <c r="D228" s="46"/>
      <c r="E228" s="45"/>
      <c r="F228" s="47"/>
      <c r="G228" s="48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72"/>
      <c r="U228" s="76"/>
    </row>
    <row r="229" spans="1:21" s="43" customFormat="1" ht="18.75" x14ac:dyDescent="0.3">
      <c r="A229" s="44"/>
      <c r="B229" s="45" t="s">
        <v>581</v>
      </c>
      <c r="C229" s="45" t="s">
        <v>585</v>
      </c>
      <c r="D229" s="46"/>
      <c r="E229" s="45"/>
      <c r="F229" s="47"/>
      <c r="G229" s="48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72"/>
      <c r="U229" s="76"/>
    </row>
    <row r="230" spans="1:21" s="43" customFormat="1" ht="18.75" x14ac:dyDescent="0.3">
      <c r="A230" s="44"/>
      <c r="B230" s="45" t="s">
        <v>582</v>
      </c>
      <c r="C230" s="45" t="s">
        <v>580</v>
      </c>
      <c r="D230" s="46"/>
      <c r="E230" s="45"/>
      <c r="F230" s="47"/>
      <c r="G230" s="48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72"/>
      <c r="U230" s="76"/>
    </row>
    <row r="231" spans="1:21" s="43" customFormat="1" ht="18.75" x14ac:dyDescent="0.3">
      <c r="A231" s="44"/>
      <c r="B231" s="45" t="s">
        <v>583</v>
      </c>
      <c r="C231" s="45" t="s">
        <v>581</v>
      </c>
      <c r="D231" s="46"/>
      <c r="E231" s="45"/>
      <c r="F231" s="47"/>
      <c r="G231" s="48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72"/>
      <c r="U231" s="76"/>
    </row>
    <row r="232" spans="1:21" s="43" customFormat="1" ht="18.75" x14ac:dyDescent="0.3">
      <c r="A232" s="44"/>
      <c r="B232" s="45"/>
      <c r="C232" s="45" t="s">
        <v>582</v>
      </c>
      <c r="D232" s="46"/>
      <c r="E232" s="45"/>
      <c r="F232" s="47"/>
      <c r="G232" s="48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72"/>
      <c r="U232" s="76"/>
    </row>
    <row r="233" spans="1:21" s="43" customFormat="1" ht="18.75" x14ac:dyDescent="0.3">
      <c r="A233" s="44"/>
      <c r="B233" s="45"/>
      <c r="C233" s="45" t="s">
        <v>583</v>
      </c>
      <c r="D233" s="46"/>
      <c r="E233" s="45"/>
      <c r="F233" s="47"/>
      <c r="G233" s="48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72"/>
      <c r="U233" s="76"/>
    </row>
    <row r="234" spans="1:21" s="43" customFormat="1" ht="18.75" x14ac:dyDescent="0.3">
      <c r="A234" s="44"/>
      <c r="B234" s="45"/>
      <c r="C234" s="45"/>
      <c r="D234" s="46"/>
      <c r="E234" s="45"/>
      <c r="F234" s="47"/>
      <c r="G234" s="48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72"/>
      <c r="U234" s="76"/>
    </row>
    <row r="235" spans="1:21" s="43" customFormat="1" ht="18.75" x14ac:dyDescent="0.3">
      <c r="A235" s="35"/>
      <c r="B235" s="49"/>
      <c r="C235" s="49"/>
      <c r="D235" s="61"/>
      <c r="E235" s="49"/>
      <c r="F235" s="50"/>
      <c r="G235" s="51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72"/>
      <c r="U235" s="76"/>
    </row>
    <row r="236" spans="1:21" s="43" customFormat="1" ht="18.75" x14ac:dyDescent="0.3">
      <c r="A236" s="44">
        <v>25</v>
      </c>
      <c r="B236" s="45" t="s">
        <v>586</v>
      </c>
      <c r="C236" s="45" t="s">
        <v>575</v>
      </c>
      <c r="D236" s="46">
        <v>6100</v>
      </c>
      <c r="E236" s="45" t="s">
        <v>22</v>
      </c>
      <c r="F236" s="54" t="s">
        <v>37</v>
      </c>
      <c r="G236" s="48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72"/>
      <c r="U236" s="76"/>
    </row>
    <row r="237" spans="1:21" s="43" customFormat="1" ht="18.75" x14ac:dyDescent="0.3">
      <c r="A237" s="44"/>
      <c r="B237" s="45" t="s">
        <v>587</v>
      </c>
      <c r="C237" s="45" t="s">
        <v>611</v>
      </c>
      <c r="D237" s="46"/>
      <c r="E237" s="45"/>
      <c r="F237" s="54" t="s">
        <v>555</v>
      </c>
      <c r="G237" s="48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72"/>
      <c r="U237" s="76"/>
    </row>
    <row r="238" spans="1:21" s="43" customFormat="1" ht="18.75" x14ac:dyDescent="0.3">
      <c r="A238" s="44"/>
      <c r="B238" s="45" t="s">
        <v>580</v>
      </c>
      <c r="C238" s="45" t="s">
        <v>588</v>
      </c>
      <c r="D238" s="46"/>
      <c r="E238" s="45"/>
      <c r="F238" s="47"/>
      <c r="G238" s="48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72"/>
      <c r="U238" s="76"/>
    </row>
    <row r="239" spans="1:21" s="43" customFormat="1" ht="18.75" x14ac:dyDescent="0.3">
      <c r="A239" s="44"/>
      <c r="B239" s="45" t="s">
        <v>581</v>
      </c>
      <c r="C239" s="45" t="s">
        <v>589</v>
      </c>
      <c r="D239" s="46"/>
      <c r="E239" s="45"/>
      <c r="F239" s="47"/>
      <c r="G239" s="48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72"/>
      <c r="U239" s="76"/>
    </row>
    <row r="240" spans="1:21" s="43" customFormat="1" ht="18.75" x14ac:dyDescent="0.3">
      <c r="A240" s="44"/>
      <c r="B240" s="45" t="s">
        <v>582</v>
      </c>
      <c r="C240" s="45" t="s">
        <v>580</v>
      </c>
      <c r="D240" s="46"/>
      <c r="E240" s="45"/>
      <c r="F240" s="47"/>
      <c r="G240" s="48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72"/>
      <c r="U240" s="76"/>
    </row>
    <row r="241" spans="1:21" s="43" customFormat="1" ht="18.75" x14ac:dyDescent="0.3">
      <c r="A241" s="44"/>
      <c r="B241" s="45" t="s">
        <v>583</v>
      </c>
      <c r="C241" s="45" t="s">
        <v>581</v>
      </c>
      <c r="D241" s="46"/>
      <c r="E241" s="45"/>
      <c r="F241" s="47"/>
      <c r="G241" s="48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72"/>
      <c r="U241" s="76"/>
    </row>
    <row r="242" spans="1:21" s="43" customFormat="1" ht="18.75" x14ac:dyDescent="0.3">
      <c r="A242" s="44"/>
      <c r="B242" s="45"/>
      <c r="C242" s="45" t="s">
        <v>582</v>
      </c>
      <c r="D242" s="46"/>
      <c r="E242" s="45"/>
      <c r="F242" s="47"/>
      <c r="G242" s="48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72"/>
      <c r="U242" s="76"/>
    </row>
    <row r="243" spans="1:21" s="43" customFormat="1" ht="18.75" x14ac:dyDescent="0.3">
      <c r="A243" s="44"/>
      <c r="B243" s="45"/>
      <c r="C243" s="45" t="s">
        <v>583</v>
      </c>
      <c r="D243" s="46"/>
      <c r="E243" s="45"/>
      <c r="F243" s="47"/>
      <c r="G243" s="48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72"/>
      <c r="U243" s="76"/>
    </row>
    <row r="244" spans="1:21" s="43" customFormat="1" ht="18.75" x14ac:dyDescent="0.3">
      <c r="A244" s="44"/>
      <c r="B244" s="45"/>
      <c r="C244" s="45"/>
      <c r="D244" s="46"/>
      <c r="E244" s="45"/>
      <c r="F244" s="47"/>
      <c r="G244" s="48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72"/>
      <c r="U244" s="76"/>
    </row>
    <row r="245" spans="1:21" s="43" customFormat="1" ht="18.75" x14ac:dyDescent="0.3">
      <c r="A245" s="44">
        <v>26</v>
      </c>
      <c r="B245" s="45" t="s">
        <v>182</v>
      </c>
      <c r="C245" s="45" t="s">
        <v>575</v>
      </c>
      <c r="D245" s="46">
        <v>6950</v>
      </c>
      <c r="E245" s="45" t="s">
        <v>22</v>
      </c>
      <c r="F245" s="54" t="s">
        <v>37</v>
      </c>
      <c r="G245" s="48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72"/>
      <c r="U245" s="76"/>
    </row>
    <row r="246" spans="1:21" s="43" customFormat="1" ht="18.75" x14ac:dyDescent="0.3">
      <c r="A246" s="44"/>
      <c r="B246" s="45" t="s">
        <v>579</v>
      </c>
      <c r="C246" s="45" t="s">
        <v>611</v>
      </c>
      <c r="D246" s="46"/>
      <c r="E246" s="45"/>
      <c r="F246" s="54" t="s">
        <v>555</v>
      </c>
      <c r="G246" s="48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72"/>
      <c r="U246" s="76"/>
    </row>
    <row r="247" spans="1:21" s="43" customFormat="1" ht="18.75" x14ac:dyDescent="0.3">
      <c r="A247" s="44"/>
      <c r="B247" s="45" t="s">
        <v>580</v>
      </c>
      <c r="C247" s="45" t="s">
        <v>584</v>
      </c>
      <c r="D247" s="46"/>
      <c r="E247" s="45"/>
      <c r="F247" s="47"/>
      <c r="G247" s="48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72"/>
      <c r="U247" s="76"/>
    </row>
    <row r="248" spans="1:21" s="43" customFormat="1" ht="18.75" x14ac:dyDescent="0.3">
      <c r="A248" s="44"/>
      <c r="B248" s="45" t="s">
        <v>581</v>
      </c>
      <c r="C248" s="45" t="s">
        <v>585</v>
      </c>
      <c r="D248" s="46"/>
      <c r="E248" s="45"/>
      <c r="F248" s="47"/>
      <c r="G248" s="48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72"/>
      <c r="U248" s="76"/>
    </row>
    <row r="249" spans="1:21" s="43" customFormat="1" ht="18.75" x14ac:dyDescent="0.3">
      <c r="A249" s="44"/>
      <c r="B249" s="45" t="s">
        <v>582</v>
      </c>
      <c r="C249" s="45" t="s">
        <v>580</v>
      </c>
      <c r="D249" s="46"/>
      <c r="E249" s="45"/>
      <c r="F249" s="47"/>
      <c r="G249" s="48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72"/>
      <c r="U249" s="76"/>
    </row>
    <row r="250" spans="1:21" s="43" customFormat="1" ht="18.75" x14ac:dyDescent="0.3">
      <c r="A250" s="44"/>
      <c r="B250" s="45" t="s">
        <v>583</v>
      </c>
      <c r="C250" s="45" t="s">
        <v>581</v>
      </c>
      <c r="D250" s="46"/>
      <c r="E250" s="45"/>
      <c r="F250" s="47"/>
      <c r="G250" s="48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72"/>
      <c r="U250" s="76"/>
    </row>
    <row r="251" spans="1:21" s="43" customFormat="1" ht="18.75" x14ac:dyDescent="0.3">
      <c r="A251" s="44"/>
      <c r="B251" s="45"/>
      <c r="C251" s="45" t="s">
        <v>582</v>
      </c>
      <c r="D251" s="46"/>
      <c r="E251" s="45"/>
      <c r="F251" s="47"/>
      <c r="G251" s="48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72"/>
      <c r="U251" s="76"/>
    </row>
    <row r="252" spans="1:21" s="43" customFormat="1" ht="18.75" x14ac:dyDescent="0.3">
      <c r="A252" s="44"/>
      <c r="B252" s="45"/>
      <c r="C252" s="45" t="s">
        <v>583</v>
      </c>
      <c r="D252" s="46"/>
      <c r="E252" s="45"/>
      <c r="F252" s="47"/>
      <c r="G252" s="48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72"/>
      <c r="U252" s="76"/>
    </row>
    <row r="253" spans="1:21" s="43" customFormat="1" ht="18.75" x14ac:dyDescent="0.3">
      <c r="A253" s="44"/>
      <c r="B253" s="45"/>
      <c r="C253" s="45"/>
      <c r="D253" s="46"/>
      <c r="E253" s="45"/>
      <c r="F253" s="47"/>
      <c r="G253" s="48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72"/>
      <c r="U253" s="76"/>
    </row>
    <row r="254" spans="1:21" s="43" customFormat="1" ht="18.75" x14ac:dyDescent="0.3">
      <c r="A254" s="35"/>
      <c r="B254" s="49"/>
      <c r="C254" s="49"/>
      <c r="D254" s="61"/>
      <c r="E254" s="49"/>
      <c r="F254" s="50"/>
      <c r="G254" s="51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72"/>
      <c r="U254" s="76"/>
    </row>
    <row r="255" spans="1:21" s="43" customFormat="1" ht="18.75" x14ac:dyDescent="0.3">
      <c r="A255" s="44">
        <v>27</v>
      </c>
      <c r="B255" s="45" t="s">
        <v>572</v>
      </c>
      <c r="C255" s="45" t="s">
        <v>575</v>
      </c>
      <c r="D255" s="46">
        <v>6950</v>
      </c>
      <c r="E255" s="45" t="s">
        <v>22</v>
      </c>
      <c r="F255" s="54" t="s">
        <v>37</v>
      </c>
      <c r="G255" s="48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72"/>
      <c r="U255" s="76"/>
    </row>
    <row r="256" spans="1:21" s="43" customFormat="1" ht="18.75" x14ac:dyDescent="0.3">
      <c r="A256" s="44"/>
      <c r="B256" s="45" t="s">
        <v>573</v>
      </c>
      <c r="C256" s="45" t="s">
        <v>611</v>
      </c>
      <c r="D256" s="46"/>
      <c r="E256" s="45"/>
      <c r="F256" s="54" t="s">
        <v>555</v>
      </c>
      <c r="G256" s="48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72"/>
      <c r="U256" s="76"/>
    </row>
    <row r="257" spans="1:21" s="43" customFormat="1" ht="18.75" x14ac:dyDescent="0.3">
      <c r="A257" s="44"/>
      <c r="B257" s="45" t="s">
        <v>574</v>
      </c>
      <c r="C257" s="45" t="s">
        <v>577</v>
      </c>
      <c r="D257" s="46"/>
      <c r="E257" s="45"/>
      <c r="F257" s="47"/>
      <c r="G257" s="48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72"/>
      <c r="U257" s="76"/>
    </row>
    <row r="258" spans="1:21" s="43" customFormat="1" ht="18.75" x14ac:dyDescent="0.3">
      <c r="A258" s="44"/>
      <c r="B258" s="45"/>
      <c r="C258" s="45" t="s">
        <v>578</v>
      </c>
      <c r="D258" s="46"/>
      <c r="E258" s="45"/>
      <c r="F258" s="47"/>
      <c r="G258" s="48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72"/>
      <c r="U258" s="76"/>
    </row>
    <row r="259" spans="1:21" s="43" customFormat="1" ht="18.75" x14ac:dyDescent="0.3">
      <c r="A259" s="44"/>
      <c r="B259" s="45"/>
      <c r="C259" s="45" t="s">
        <v>574</v>
      </c>
      <c r="D259" s="46"/>
      <c r="E259" s="45"/>
      <c r="F259" s="47"/>
      <c r="G259" s="48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72"/>
      <c r="U259" s="76"/>
    </row>
    <row r="260" spans="1:21" s="43" customFormat="1" ht="18.75" x14ac:dyDescent="0.3">
      <c r="A260" s="44"/>
      <c r="B260" s="45"/>
      <c r="C260" s="45"/>
      <c r="D260" s="46"/>
      <c r="E260" s="45"/>
      <c r="F260" s="47"/>
      <c r="G260" s="48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72"/>
      <c r="U260" s="76"/>
    </row>
    <row r="261" spans="1:21" s="43" customFormat="1" ht="18.75" x14ac:dyDescent="0.3">
      <c r="A261" s="44">
        <v>28</v>
      </c>
      <c r="B261" s="45" t="s">
        <v>182</v>
      </c>
      <c r="C261" s="45" t="s">
        <v>575</v>
      </c>
      <c r="D261" s="46">
        <v>6950</v>
      </c>
      <c r="E261" s="45" t="s">
        <v>22</v>
      </c>
      <c r="F261" s="54" t="s">
        <v>37</v>
      </c>
      <c r="G261" s="48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72"/>
      <c r="U261" s="76"/>
    </row>
    <row r="262" spans="1:21" s="43" customFormat="1" ht="18.75" x14ac:dyDescent="0.3">
      <c r="A262" s="44"/>
      <c r="B262" s="45" t="s">
        <v>579</v>
      </c>
      <c r="C262" s="45" t="s">
        <v>612</v>
      </c>
      <c r="D262" s="46"/>
      <c r="E262" s="45"/>
      <c r="F262" s="54" t="s">
        <v>555</v>
      </c>
      <c r="G262" s="48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72"/>
      <c r="U262" s="76"/>
    </row>
    <row r="263" spans="1:21" s="43" customFormat="1" ht="18.75" x14ac:dyDescent="0.3">
      <c r="A263" s="44"/>
      <c r="B263" s="45" t="s">
        <v>580</v>
      </c>
      <c r="C263" s="45" t="s">
        <v>584</v>
      </c>
      <c r="D263" s="46"/>
      <c r="E263" s="45"/>
      <c r="F263" s="47"/>
      <c r="G263" s="48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72"/>
      <c r="U263" s="76"/>
    </row>
    <row r="264" spans="1:21" s="43" customFormat="1" ht="18.75" x14ac:dyDescent="0.3">
      <c r="A264" s="44"/>
      <c r="B264" s="45" t="s">
        <v>581</v>
      </c>
      <c r="C264" s="45" t="s">
        <v>585</v>
      </c>
      <c r="D264" s="46"/>
      <c r="E264" s="45"/>
      <c r="F264" s="47"/>
      <c r="G264" s="48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72"/>
      <c r="U264" s="76"/>
    </row>
    <row r="265" spans="1:21" s="43" customFormat="1" ht="18.75" x14ac:dyDescent="0.3">
      <c r="A265" s="44"/>
      <c r="B265" s="45" t="s">
        <v>582</v>
      </c>
      <c r="C265" s="45" t="s">
        <v>580</v>
      </c>
      <c r="D265" s="46"/>
      <c r="E265" s="45"/>
      <c r="F265" s="47"/>
      <c r="G265" s="48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72"/>
      <c r="U265" s="76"/>
    </row>
    <row r="266" spans="1:21" s="43" customFormat="1" ht="18.75" x14ac:dyDescent="0.3">
      <c r="A266" s="44"/>
      <c r="B266" s="45" t="s">
        <v>583</v>
      </c>
      <c r="C266" s="45" t="s">
        <v>581</v>
      </c>
      <c r="D266" s="46"/>
      <c r="E266" s="45"/>
      <c r="F266" s="47"/>
      <c r="G266" s="48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72"/>
      <c r="U266" s="76"/>
    </row>
    <row r="267" spans="1:21" s="43" customFormat="1" ht="18.75" x14ac:dyDescent="0.3">
      <c r="A267" s="44"/>
      <c r="B267" s="45"/>
      <c r="C267" s="45" t="s">
        <v>582</v>
      </c>
      <c r="D267" s="46"/>
      <c r="E267" s="45"/>
      <c r="F267" s="47"/>
      <c r="G267" s="48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72"/>
      <c r="U267" s="76"/>
    </row>
    <row r="268" spans="1:21" s="43" customFormat="1" ht="18.75" x14ac:dyDescent="0.3">
      <c r="A268" s="44"/>
      <c r="B268" s="45"/>
      <c r="C268" s="45" t="s">
        <v>583</v>
      </c>
      <c r="D268" s="46"/>
      <c r="E268" s="45"/>
      <c r="F268" s="47"/>
      <c r="G268" s="48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72"/>
      <c r="U268" s="76"/>
    </row>
    <row r="269" spans="1:21" s="43" customFormat="1" ht="18.75" x14ac:dyDescent="0.3">
      <c r="A269" s="44"/>
      <c r="B269" s="45"/>
      <c r="C269" s="45"/>
      <c r="D269" s="46"/>
      <c r="E269" s="45"/>
      <c r="F269" s="47"/>
      <c r="G269" s="48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72"/>
      <c r="U269" s="76"/>
    </row>
    <row r="270" spans="1:21" s="43" customFormat="1" ht="18.75" x14ac:dyDescent="0.3">
      <c r="A270" s="44"/>
      <c r="B270" s="45"/>
      <c r="C270" s="45"/>
      <c r="D270" s="46"/>
      <c r="E270" s="45"/>
      <c r="F270" s="47"/>
      <c r="G270" s="48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72"/>
      <c r="U270" s="76"/>
    </row>
    <row r="271" spans="1:21" s="43" customFormat="1" ht="18.75" x14ac:dyDescent="0.3">
      <c r="A271" s="44"/>
      <c r="B271" s="45"/>
      <c r="C271" s="45"/>
      <c r="D271" s="46"/>
      <c r="E271" s="45"/>
      <c r="F271" s="47"/>
      <c r="G271" s="48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72"/>
      <c r="U271" s="76"/>
    </row>
    <row r="272" spans="1:21" s="43" customFormat="1" ht="18.75" x14ac:dyDescent="0.3">
      <c r="A272" s="44"/>
      <c r="B272" s="45"/>
      <c r="C272" s="45"/>
      <c r="D272" s="46"/>
      <c r="E272" s="45"/>
      <c r="F272" s="47"/>
      <c r="G272" s="48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72"/>
      <c r="U272" s="76"/>
    </row>
    <row r="273" spans="1:21" s="43" customFormat="1" ht="18.75" x14ac:dyDescent="0.3">
      <c r="A273" s="35"/>
      <c r="B273" s="49"/>
      <c r="C273" s="49"/>
      <c r="D273" s="61"/>
      <c r="E273" s="49"/>
      <c r="F273" s="50"/>
      <c r="G273" s="51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72"/>
      <c r="U273" s="76"/>
    </row>
    <row r="274" spans="1:21" s="43" customFormat="1" ht="18.75" x14ac:dyDescent="0.3">
      <c r="A274" s="44">
        <v>29</v>
      </c>
      <c r="B274" s="45" t="s">
        <v>586</v>
      </c>
      <c r="C274" s="45" t="s">
        <v>575</v>
      </c>
      <c r="D274" s="46">
        <v>6950</v>
      </c>
      <c r="E274" s="45" t="s">
        <v>22</v>
      </c>
      <c r="F274" s="54" t="s">
        <v>37</v>
      </c>
      <c r="G274" s="48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72"/>
      <c r="U274" s="76"/>
    </row>
    <row r="275" spans="1:21" s="43" customFormat="1" ht="18.75" x14ac:dyDescent="0.3">
      <c r="A275" s="44"/>
      <c r="B275" s="45" t="s">
        <v>587</v>
      </c>
      <c r="C275" s="45" t="s">
        <v>612</v>
      </c>
      <c r="D275" s="46"/>
      <c r="E275" s="45"/>
      <c r="F275" s="54" t="s">
        <v>555</v>
      </c>
      <c r="G275" s="48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72"/>
      <c r="U275" s="76"/>
    </row>
    <row r="276" spans="1:21" s="43" customFormat="1" ht="18.75" x14ac:dyDescent="0.3">
      <c r="A276" s="44"/>
      <c r="B276" s="45" t="s">
        <v>580</v>
      </c>
      <c r="C276" s="45" t="s">
        <v>588</v>
      </c>
      <c r="D276" s="46"/>
      <c r="E276" s="45"/>
      <c r="F276" s="47"/>
      <c r="G276" s="48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72"/>
      <c r="U276" s="76"/>
    </row>
    <row r="277" spans="1:21" s="43" customFormat="1" ht="18.75" x14ac:dyDescent="0.3">
      <c r="A277" s="44"/>
      <c r="B277" s="45" t="s">
        <v>581</v>
      </c>
      <c r="C277" s="45" t="s">
        <v>589</v>
      </c>
      <c r="D277" s="46"/>
      <c r="E277" s="45"/>
      <c r="F277" s="47"/>
      <c r="G277" s="48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72"/>
      <c r="U277" s="76"/>
    </row>
    <row r="278" spans="1:21" s="43" customFormat="1" ht="18.75" x14ac:dyDescent="0.3">
      <c r="A278" s="44"/>
      <c r="B278" s="45" t="s">
        <v>582</v>
      </c>
      <c r="C278" s="45" t="s">
        <v>580</v>
      </c>
      <c r="D278" s="46"/>
      <c r="E278" s="45"/>
      <c r="F278" s="47"/>
      <c r="G278" s="48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72"/>
      <c r="U278" s="76"/>
    </row>
    <row r="279" spans="1:21" s="43" customFormat="1" ht="18.75" x14ac:dyDescent="0.3">
      <c r="A279" s="44"/>
      <c r="B279" s="45" t="s">
        <v>583</v>
      </c>
      <c r="C279" s="45" t="s">
        <v>581</v>
      </c>
      <c r="D279" s="46"/>
      <c r="E279" s="45"/>
      <c r="F279" s="47"/>
      <c r="G279" s="48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72"/>
      <c r="U279" s="76"/>
    </row>
    <row r="280" spans="1:21" s="43" customFormat="1" ht="18.75" x14ac:dyDescent="0.3">
      <c r="A280" s="44"/>
      <c r="B280" s="45"/>
      <c r="C280" s="45" t="s">
        <v>582</v>
      </c>
      <c r="D280" s="46"/>
      <c r="E280" s="45"/>
      <c r="F280" s="47"/>
      <c r="G280" s="48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72"/>
      <c r="U280" s="76"/>
    </row>
    <row r="281" spans="1:21" s="43" customFormat="1" ht="18.75" x14ac:dyDescent="0.3">
      <c r="A281" s="44"/>
      <c r="B281" s="45"/>
      <c r="C281" s="45" t="s">
        <v>583</v>
      </c>
      <c r="D281" s="46"/>
      <c r="E281" s="45"/>
      <c r="F281" s="47"/>
      <c r="G281" s="48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72"/>
      <c r="U281" s="76"/>
    </row>
    <row r="282" spans="1:21" s="43" customFormat="1" ht="18.75" x14ac:dyDescent="0.3">
      <c r="A282" s="44"/>
      <c r="B282" s="45"/>
      <c r="C282" s="45"/>
      <c r="D282" s="46"/>
      <c r="E282" s="45"/>
      <c r="F282" s="47"/>
      <c r="G282" s="48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72"/>
      <c r="U282" s="76"/>
    </row>
    <row r="283" spans="1:21" s="43" customFormat="1" ht="18.75" x14ac:dyDescent="0.3">
      <c r="A283" s="44">
        <v>30</v>
      </c>
      <c r="B283" s="45" t="s">
        <v>602</v>
      </c>
      <c r="C283" s="45" t="s">
        <v>575</v>
      </c>
      <c r="D283" s="46">
        <v>6100</v>
      </c>
      <c r="E283" s="45" t="s">
        <v>22</v>
      </c>
      <c r="F283" s="54" t="s">
        <v>37</v>
      </c>
      <c r="G283" s="48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72"/>
      <c r="U283" s="76"/>
    </row>
    <row r="284" spans="1:21" s="43" customFormat="1" ht="18.75" x14ac:dyDescent="0.3">
      <c r="A284" s="44"/>
      <c r="B284" s="45" t="s">
        <v>603</v>
      </c>
      <c r="C284" s="45" t="s">
        <v>612</v>
      </c>
      <c r="D284" s="46"/>
      <c r="E284" s="45"/>
      <c r="F284" s="54" t="s">
        <v>555</v>
      </c>
      <c r="G284" s="48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72"/>
      <c r="U284" s="76"/>
    </row>
    <row r="285" spans="1:21" s="43" customFormat="1" ht="18.75" x14ac:dyDescent="0.3">
      <c r="A285" s="44"/>
      <c r="B285" s="45" t="s">
        <v>604</v>
      </c>
      <c r="C285" s="45" t="s">
        <v>584</v>
      </c>
      <c r="D285" s="46"/>
      <c r="E285" s="45"/>
      <c r="F285" s="47"/>
      <c r="G285" s="48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72"/>
      <c r="U285" s="76"/>
    </row>
    <row r="286" spans="1:21" s="43" customFormat="1" ht="18.75" x14ac:dyDescent="0.3">
      <c r="A286" s="44"/>
      <c r="B286" s="45" t="s">
        <v>605</v>
      </c>
      <c r="C286" s="45" t="s">
        <v>609</v>
      </c>
      <c r="D286" s="46"/>
      <c r="E286" s="45"/>
      <c r="F286" s="47"/>
      <c r="G286" s="48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72"/>
      <c r="U286" s="76"/>
    </row>
    <row r="287" spans="1:21" s="43" customFormat="1" ht="18.75" x14ac:dyDescent="0.3">
      <c r="A287" s="44"/>
      <c r="B287" s="45" t="s">
        <v>606</v>
      </c>
      <c r="C287" s="45" t="s">
        <v>610</v>
      </c>
      <c r="D287" s="46"/>
      <c r="E287" s="45"/>
      <c r="F287" s="47"/>
      <c r="G287" s="48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72"/>
      <c r="U287" s="76"/>
    </row>
    <row r="288" spans="1:21" s="43" customFormat="1" ht="18.75" x14ac:dyDescent="0.3">
      <c r="A288" s="44"/>
      <c r="B288" s="45" t="s">
        <v>607</v>
      </c>
      <c r="C288" s="45" t="s">
        <v>605</v>
      </c>
      <c r="D288" s="46"/>
      <c r="E288" s="45"/>
      <c r="F288" s="47"/>
      <c r="G288" s="48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72"/>
      <c r="U288" s="76"/>
    </row>
    <row r="289" spans="1:21" s="43" customFormat="1" ht="18.75" x14ac:dyDescent="0.3">
      <c r="A289" s="44"/>
      <c r="B289" s="45"/>
      <c r="C289" s="45" t="s">
        <v>606</v>
      </c>
      <c r="D289" s="46"/>
      <c r="E289" s="45"/>
      <c r="F289" s="47"/>
      <c r="G289" s="48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72"/>
      <c r="U289" s="76"/>
    </row>
    <row r="290" spans="1:21" s="43" customFormat="1" ht="18.75" x14ac:dyDescent="0.3">
      <c r="A290" s="44"/>
      <c r="B290" s="45"/>
      <c r="C290" s="45" t="s">
        <v>607</v>
      </c>
      <c r="D290" s="46"/>
      <c r="E290" s="45"/>
      <c r="F290" s="47"/>
      <c r="G290" s="48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72"/>
      <c r="U290" s="76"/>
    </row>
    <row r="291" spans="1:21" s="43" customFormat="1" ht="18.75" x14ac:dyDescent="0.3">
      <c r="A291" s="44"/>
      <c r="B291" s="45"/>
      <c r="C291" s="45"/>
      <c r="D291" s="46"/>
      <c r="E291" s="45"/>
      <c r="F291" s="47"/>
      <c r="G291" s="48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72"/>
      <c r="U291" s="76"/>
    </row>
    <row r="292" spans="1:21" s="43" customFormat="1" ht="18.75" x14ac:dyDescent="0.3">
      <c r="A292" s="35"/>
      <c r="B292" s="49"/>
      <c r="C292" s="49"/>
      <c r="D292" s="61"/>
      <c r="E292" s="49"/>
      <c r="F292" s="50"/>
      <c r="G292" s="51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72"/>
      <c r="U292" s="76"/>
    </row>
    <row r="293" spans="1:21" s="43" customFormat="1" ht="18.75" x14ac:dyDescent="0.3">
      <c r="A293" s="44">
        <v>31</v>
      </c>
      <c r="B293" s="45" t="s">
        <v>586</v>
      </c>
      <c r="C293" s="45" t="s">
        <v>575</v>
      </c>
      <c r="D293" s="46">
        <v>6950</v>
      </c>
      <c r="E293" s="45" t="s">
        <v>22</v>
      </c>
      <c r="F293" s="54" t="s">
        <v>37</v>
      </c>
      <c r="G293" s="48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72"/>
      <c r="U293" s="76"/>
    </row>
    <row r="294" spans="1:21" s="43" customFormat="1" ht="18.75" x14ac:dyDescent="0.3">
      <c r="A294" s="44"/>
      <c r="B294" s="45" t="s">
        <v>587</v>
      </c>
      <c r="C294" s="45" t="s">
        <v>613</v>
      </c>
      <c r="D294" s="46"/>
      <c r="E294" s="45"/>
      <c r="F294" s="54" t="s">
        <v>555</v>
      </c>
      <c r="G294" s="48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72"/>
      <c r="U294" s="76"/>
    </row>
    <row r="295" spans="1:21" s="43" customFormat="1" ht="18.75" x14ac:dyDescent="0.3">
      <c r="A295" s="44"/>
      <c r="B295" s="45" t="s">
        <v>580</v>
      </c>
      <c r="C295" s="45" t="s">
        <v>588</v>
      </c>
      <c r="D295" s="46"/>
      <c r="E295" s="45"/>
      <c r="F295" s="47"/>
      <c r="G295" s="48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72"/>
      <c r="U295" s="76"/>
    </row>
    <row r="296" spans="1:21" s="43" customFormat="1" ht="18.75" x14ac:dyDescent="0.3">
      <c r="A296" s="44"/>
      <c r="B296" s="45" t="s">
        <v>581</v>
      </c>
      <c r="C296" s="45" t="s">
        <v>589</v>
      </c>
      <c r="D296" s="46"/>
      <c r="E296" s="45"/>
      <c r="F296" s="47"/>
      <c r="G296" s="48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72"/>
      <c r="U296" s="76"/>
    </row>
    <row r="297" spans="1:21" s="43" customFormat="1" ht="18.75" x14ac:dyDescent="0.3">
      <c r="A297" s="44"/>
      <c r="B297" s="45" t="s">
        <v>582</v>
      </c>
      <c r="C297" s="45" t="s">
        <v>580</v>
      </c>
      <c r="D297" s="46"/>
      <c r="E297" s="45"/>
      <c r="F297" s="47"/>
      <c r="G297" s="48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72"/>
      <c r="U297" s="76"/>
    </row>
    <row r="298" spans="1:21" s="43" customFormat="1" ht="18.75" x14ac:dyDescent="0.3">
      <c r="A298" s="44"/>
      <c r="B298" s="45" t="s">
        <v>583</v>
      </c>
      <c r="C298" s="45" t="s">
        <v>581</v>
      </c>
      <c r="D298" s="46"/>
      <c r="E298" s="45"/>
      <c r="F298" s="47"/>
      <c r="G298" s="48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72"/>
      <c r="U298" s="76"/>
    </row>
    <row r="299" spans="1:21" s="43" customFormat="1" ht="18.75" x14ac:dyDescent="0.3">
      <c r="A299" s="44"/>
      <c r="B299" s="45"/>
      <c r="C299" s="45" t="s">
        <v>582</v>
      </c>
      <c r="D299" s="46"/>
      <c r="E299" s="45"/>
      <c r="F299" s="47"/>
      <c r="G299" s="48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72"/>
      <c r="U299" s="76"/>
    </row>
    <row r="300" spans="1:21" s="43" customFormat="1" ht="18.75" x14ac:dyDescent="0.3">
      <c r="A300" s="44"/>
      <c r="B300" s="45"/>
      <c r="C300" s="45" t="s">
        <v>583</v>
      </c>
      <c r="D300" s="46"/>
      <c r="E300" s="45"/>
      <c r="F300" s="47"/>
      <c r="G300" s="48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72"/>
      <c r="U300" s="76"/>
    </row>
    <row r="301" spans="1:21" s="43" customFormat="1" ht="18.75" x14ac:dyDescent="0.3">
      <c r="A301" s="44"/>
      <c r="B301" s="45"/>
      <c r="C301" s="45"/>
      <c r="D301" s="46"/>
      <c r="E301" s="45"/>
      <c r="F301" s="47"/>
      <c r="G301" s="48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72"/>
      <c r="U301" s="76"/>
    </row>
    <row r="302" spans="1:21" s="43" customFormat="1" ht="18.75" x14ac:dyDescent="0.3">
      <c r="A302" s="44">
        <v>32</v>
      </c>
      <c r="B302" s="45" t="s">
        <v>572</v>
      </c>
      <c r="C302" s="45" t="s">
        <v>575</v>
      </c>
      <c r="D302" s="46">
        <v>6950</v>
      </c>
      <c r="E302" s="45" t="s">
        <v>22</v>
      </c>
      <c r="F302" s="54" t="s">
        <v>37</v>
      </c>
      <c r="G302" s="48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72"/>
      <c r="U302" s="76"/>
    </row>
    <row r="303" spans="1:21" s="43" customFormat="1" ht="18.75" x14ac:dyDescent="0.3">
      <c r="A303" s="44"/>
      <c r="B303" s="45" t="s">
        <v>573</v>
      </c>
      <c r="C303" s="45" t="s">
        <v>613</v>
      </c>
      <c r="D303" s="46"/>
      <c r="E303" s="45"/>
      <c r="F303" s="54" t="s">
        <v>555</v>
      </c>
      <c r="G303" s="48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72"/>
      <c r="U303" s="76"/>
    </row>
    <row r="304" spans="1:21" s="43" customFormat="1" ht="18.75" x14ac:dyDescent="0.3">
      <c r="A304" s="44"/>
      <c r="B304" s="45" t="s">
        <v>574</v>
      </c>
      <c r="C304" s="45" t="s">
        <v>577</v>
      </c>
      <c r="D304" s="46"/>
      <c r="E304" s="45"/>
      <c r="F304" s="47"/>
      <c r="G304" s="48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72"/>
      <c r="U304" s="76"/>
    </row>
    <row r="305" spans="1:21" s="43" customFormat="1" ht="18.75" x14ac:dyDescent="0.3">
      <c r="A305" s="44"/>
      <c r="B305" s="45"/>
      <c r="C305" s="45" t="s">
        <v>578</v>
      </c>
      <c r="D305" s="46"/>
      <c r="E305" s="45"/>
      <c r="F305" s="47"/>
      <c r="G305" s="48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72"/>
      <c r="U305" s="76"/>
    </row>
    <row r="306" spans="1:21" s="43" customFormat="1" ht="18.75" x14ac:dyDescent="0.3">
      <c r="A306" s="44"/>
      <c r="B306" s="45"/>
      <c r="C306" s="45" t="s">
        <v>574</v>
      </c>
      <c r="D306" s="46"/>
      <c r="E306" s="45"/>
      <c r="F306" s="47"/>
      <c r="G306" s="48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72"/>
      <c r="U306" s="76"/>
    </row>
    <row r="307" spans="1:21" s="43" customFormat="1" ht="18.75" x14ac:dyDescent="0.3">
      <c r="A307" s="44"/>
      <c r="B307" s="45"/>
      <c r="C307" s="45"/>
      <c r="D307" s="46"/>
      <c r="E307" s="45"/>
      <c r="F307" s="47"/>
      <c r="G307" s="48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72"/>
      <c r="U307" s="76"/>
    </row>
    <row r="308" spans="1:21" s="43" customFormat="1" ht="18.75" x14ac:dyDescent="0.3">
      <c r="A308" s="44"/>
      <c r="B308" s="45"/>
      <c r="C308" s="45"/>
      <c r="D308" s="46"/>
      <c r="E308" s="45"/>
      <c r="F308" s="47"/>
      <c r="G308" s="48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72"/>
      <c r="U308" s="76"/>
    </row>
    <row r="309" spans="1:21" s="43" customFormat="1" ht="18.75" x14ac:dyDescent="0.3">
      <c r="A309" s="44"/>
      <c r="B309" s="45"/>
      <c r="C309" s="45"/>
      <c r="D309" s="46"/>
      <c r="E309" s="45"/>
      <c r="F309" s="47"/>
      <c r="G309" s="48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72"/>
      <c r="U309" s="76"/>
    </row>
    <row r="310" spans="1:21" s="43" customFormat="1" ht="18.75" x14ac:dyDescent="0.3">
      <c r="A310" s="44"/>
      <c r="B310" s="45"/>
      <c r="C310" s="45"/>
      <c r="D310" s="46"/>
      <c r="E310" s="45"/>
      <c r="F310" s="47"/>
      <c r="G310" s="48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72"/>
      <c r="U310" s="76"/>
    </row>
    <row r="311" spans="1:21" s="43" customFormat="1" ht="18.75" x14ac:dyDescent="0.3">
      <c r="A311" s="35"/>
      <c r="B311" s="49"/>
      <c r="C311" s="49"/>
      <c r="D311" s="61"/>
      <c r="E311" s="49"/>
      <c r="F311" s="50"/>
      <c r="G311" s="51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72"/>
      <c r="U311" s="76"/>
    </row>
    <row r="312" spans="1:21" s="43" customFormat="1" ht="18.75" x14ac:dyDescent="0.3">
      <c r="A312" s="44">
        <v>33</v>
      </c>
      <c r="B312" s="45" t="s">
        <v>182</v>
      </c>
      <c r="C312" s="45" t="s">
        <v>575</v>
      </c>
      <c r="D312" s="46">
        <v>6100</v>
      </c>
      <c r="E312" s="45" t="s">
        <v>22</v>
      </c>
      <c r="F312" s="54" t="s">
        <v>37</v>
      </c>
      <c r="G312" s="48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72"/>
      <c r="U312" s="76"/>
    </row>
    <row r="313" spans="1:21" s="43" customFormat="1" ht="18.75" x14ac:dyDescent="0.3">
      <c r="A313" s="44"/>
      <c r="B313" s="45" t="s">
        <v>579</v>
      </c>
      <c r="C313" s="45" t="s">
        <v>613</v>
      </c>
      <c r="D313" s="46"/>
      <c r="E313" s="45"/>
      <c r="F313" s="54" t="s">
        <v>555</v>
      </c>
      <c r="G313" s="48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72"/>
      <c r="U313" s="76"/>
    </row>
    <row r="314" spans="1:21" s="43" customFormat="1" ht="18.75" x14ac:dyDescent="0.3">
      <c r="A314" s="44"/>
      <c r="B314" s="45" t="s">
        <v>580</v>
      </c>
      <c r="C314" s="45" t="s">
        <v>584</v>
      </c>
      <c r="D314" s="46"/>
      <c r="E314" s="45"/>
      <c r="F314" s="47"/>
      <c r="G314" s="48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72"/>
      <c r="U314" s="76"/>
    </row>
    <row r="315" spans="1:21" s="43" customFormat="1" ht="18.75" x14ac:dyDescent="0.3">
      <c r="A315" s="44"/>
      <c r="B315" s="45" t="s">
        <v>581</v>
      </c>
      <c r="C315" s="45" t="s">
        <v>585</v>
      </c>
      <c r="D315" s="46"/>
      <c r="E315" s="45"/>
      <c r="F315" s="47"/>
      <c r="G315" s="48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72"/>
      <c r="U315" s="76"/>
    </row>
    <row r="316" spans="1:21" s="43" customFormat="1" ht="18.75" x14ac:dyDescent="0.3">
      <c r="A316" s="44"/>
      <c r="B316" s="45" t="s">
        <v>582</v>
      </c>
      <c r="C316" s="45" t="s">
        <v>580</v>
      </c>
      <c r="D316" s="46"/>
      <c r="E316" s="45"/>
      <c r="F316" s="47"/>
      <c r="G316" s="48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72"/>
      <c r="U316" s="76"/>
    </row>
    <row r="317" spans="1:21" s="43" customFormat="1" ht="18.75" x14ac:dyDescent="0.3">
      <c r="A317" s="44"/>
      <c r="B317" s="45" t="s">
        <v>583</v>
      </c>
      <c r="C317" s="45" t="s">
        <v>581</v>
      </c>
      <c r="D317" s="46"/>
      <c r="E317" s="45"/>
      <c r="F317" s="47"/>
      <c r="G317" s="48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72"/>
      <c r="U317" s="76"/>
    </row>
    <row r="318" spans="1:21" s="43" customFormat="1" ht="18.75" x14ac:dyDescent="0.3">
      <c r="A318" s="44"/>
      <c r="B318" s="45"/>
      <c r="C318" s="45" t="s">
        <v>582</v>
      </c>
      <c r="D318" s="46"/>
      <c r="E318" s="45"/>
      <c r="F318" s="47"/>
      <c r="G318" s="48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72"/>
      <c r="U318" s="76"/>
    </row>
    <row r="319" spans="1:21" s="43" customFormat="1" ht="18.75" x14ac:dyDescent="0.3">
      <c r="A319" s="44"/>
      <c r="B319" s="45"/>
      <c r="C319" s="45" t="s">
        <v>583</v>
      </c>
      <c r="D319" s="46"/>
      <c r="E319" s="45"/>
      <c r="F319" s="47"/>
      <c r="G319" s="48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72"/>
      <c r="U319" s="76"/>
    </row>
    <row r="320" spans="1:21" s="43" customFormat="1" ht="18.75" x14ac:dyDescent="0.3">
      <c r="A320" s="44"/>
      <c r="B320" s="45"/>
      <c r="C320" s="45"/>
      <c r="D320" s="46"/>
      <c r="E320" s="45"/>
      <c r="F320" s="47"/>
      <c r="G320" s="48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72"/>
      <c r="U320" s="76"/>
    </row>
    <row r="321" spans="1:21" s="43" customFormat="1" ht="18.75" x14ac:dyDescent="0.3">
      <c r="A321" s="44">
        <v>34</v>
      </c>
      <c r="B321" s="45" t="s">
        <v>590</v>
      </c>
      <c r="C321" s="45" t="s">
        <v>575</v>
      </c>
      <c r="D321" s="46">
        <v>6950</v>
      </c>
      <c r="E321" s="45" t="s">
        <v>22</v>
      </c>
      <c r="F321" s="54" t="s">
        <v>37</v>
      </c>
      <c r="G321" s="48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72"/>
      <c r="U321" s="76"/>
    </row>
    <row r="322" spans="1:21" s="43" customFormat="1" ht="18.75" x14ac:dyDescent="0.3">
      <c r="A322" s="44"/>
      <c r="B322" s="45" t="s">
        <v>591</v>
      </c>
      <c r="C322" s="45" t="s">
        <v>614</v>
      </c>
      <c r="D322" s="46"/>
      <c r="E322" s="45"/>
      <c r="F322" s="54" t="s">
        <v>555</v>
      </c>
      <c r="G322" s="48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72"/>
      <c r="U322" s="76"/>
    </row>
    <row r="323" spans="1:21" s="43" customFormat="1" ht="18.75" x14ac:dyDescent="0.3">
      <c r="A323" s="44"/>
      <c r="B323" s="45" t="s">
        <v>592</v>
      </c>
      <c r="C323" s="45" t="s">
        <v>596</v>
      </c>
      <c r="D323" s="46"/>
      <c r="E323" s="45"/>
      <c r="F323" s="47"/>
      <c r="G323" s="48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72"/>
      <c r="U323" s="76"/>
    </row>
    <row r="324" spans="1:21" s="43" customFormat="1" ht="18.75" x14ac:dyDescent="0.3">
      <c r="A324" s="44"/>
      <c r="B324" s="45" t="s">
        <v>593</v>
      </c>
      <c r="C324" s="45" t="s">
        <v>597</v>
      </c>
      <c r="D324" s="46"/>
      <c r="E324" s="45"/>
      <c r="F324" s="47"/>
      <c r="G324" s="48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72"/>
      <c r="U324" s="76"/>
    </row>
    <row r="325" spans="1:21" s="43" customFormat="1" ht="18.75" x14ac:dyDescent="0.3">
      <c r="A325" s="44"/>
      <c r="B325" s="45" t="s">
        <v>594</v>
      </c>
      <c r="C325" s="45" t="s">
        <v>592</v>
      </c>
      <c r="D325" s="46"/>
      <c r="E325" s="45"/>
      <c r="F325" s="47"/>
      <c r="G325" s="48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72"/>
      <c r="U325" s="76"/>
    </row>
    <row r="326" spans="1:21" s="43" customFormat="1" ht="18.75" x14ac:dyDescent="0.3">
      <c r="A326" s="44"/>
      <c r="B326" s="45"/>
      <c r="C326" s="45" t="s">
        <v>593</v>
      </c>
      <c r="D326" s="46"/>
      <c r="E326" s="45"/>
      <c r="F326" s="47"/>
      <c r="G326" s="48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72"/>
      <c r="U326" s="76"/>
    </row>
    <row r="327" spans="1:21" s="43" customFormat="1" ht="18.75" x14ac:dyDescent="0.3">
      <c r="A327" s="44"/>
      <c r="B327" s="45"/>
      <c r="C327" s="45" t="s">
        <v>594</v>
      </c>
      <c r="D327" s="46"/>
      <c r="E327" s="45"/>
      <c r="F327" s="47"/>
      <c r="G327" s="48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72"/>
      <c r="U327" s="76"/>
    </row>
    <row r="328" spans="1:21" s="43" customFormat="1" ht="18.75" x14ac:dyDescent="0.3">
      <c r="A328" s="44"/>
      <c r="B328" s="45"/>
      <c r="C328" s="45"/>
      <c r="D328" s="46"/>
      <c r="E328" s="45"/>
      <c r="F328" s="47"/>
      <c r="G328" s="48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72"/>
      <c r="U328" s="76"/>
    </row>
    <row r="329" spans="1:21" s="43" customFormat="1" ht="18.75" x14ac:dyDescent="0.3">
      <c r="A329" s="44"/>
      <c r="B329" s="45"/>
      <c r="C329" s="45"/>
      <c r="D329" s="46"/>
      <c r="E329" s="45"/>
      <c r="F329" s="47"/>
      <c r="G329" s="48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72"/>
      <c r="U329" s="76"/>
    </row>
    <row r="330" spans="1:21" s="43" customFormat="1" ht="18.75" x14ac:dyDescent="0.3">
      <c r="A330" s="35"/>
      <c r="B330" s="49"/>
      <c r="C330" s="49"/>
      <c r="D330" s="61"/>
      <c r="E330" s="49"/>
      <c r="F330" s="50"/>
      <c r="G330" s="51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72"/>
      <c r="U330" s="76"/>
    </row>
    <row r="331" spans="1:21" s="43" customFormat="1" ht="18.75" x14ac:dyDescent="0.3">
      <c r="A331" s="44">
        <v>35</v>
      </c>
      <c r="B331" s="45" t="s">
        <v>586</v>
      </c>
      <c r="C331" s="45" t="s">
        <v>575</v>
      </c>
      <c r="D331" s="46">
        <v>6950</v>
      </c>
      <c r="E331" s="45" t="s">
        <v>22</v>
      </c>
      <c r="F331" s="54" t="s">
        <v>37</v>
      </c>
      <c r="G331" s="48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72"/>
      <c r="U331" s="76"/>
    </row>
    <row r="332" spans="1:21" s="43" customFormat="1" ht="18.75" x14ac:dyDescent="0.3">
      <c r="A332" s="44"/>
      <c r="B332" s="45" t="s">
        <v>587</v>
      </c>
      <c r="C332" s="45" t="s">
        <v>614</v>
      </c>
      <c r="D332" s="46"/>
      <c r="E332" s="45"/>
      <c r="F332" s="54" t="s">
        <v>555</v>
      </c>
      <c r="G332" s="48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72"/>
      <c r="U332" s="76"/>
    </row>
    <row r="333" spans="1:21" s="43" customFormat="1" ht="18.75" x14ac:dyDescent="0.3">
      <c r="A333" s="44"/>
      <c r="B333" s="45" t="s">
        <v>580</v>
      </c>
      <c r="C333" s="45" t="s">
        <v>588</v>
      </c>
      <c r="D333" s="46"/>
      <c r="E333" s="45"/>
      <c r="F333" s="47"/>
      <c r="G333" s="48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72"/>
      <c r="U333" s="76"/>
    </row>
    <row r="334" spans="1:21" s="43" customFormat="1" ht="18.75" x14ac:dyDescent="0.3">
      <c r="A334" s="44"/>
      <c r="B334" s="45" t="s">
        <v>581</v>
      </c>
      <c r="C334" s="45" t="s">
        <v>589</v>
      </c>
      <c r="D334" s="46"/>
      <c r="E334" s="45"/>
      <c r="F334" s="47"/>
      <c r="G334" s="48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72"/>
      <c r="U334" s="76"/>
    </row>
    <row r="335" spans="1:21" s="43" customFormat="1" ht="18.75" x14ac:dyDescent="0.3">
      <c r="A335" s="44"/>
      <c r="B335" s="45" t="s">
        <v>582</v>
      </c>
      <c r="C335" s="45" t="s">
        <v>580</v>
      </c>
      <c r="D335" s="46"/>
      <c r="E335" s="45"/>
      <c r="F335" s="47"/>
      <c r="G335" s="48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72"/>
      <c r="U335" s="76"/>
    </row>
    <row r="336" spans="1:21" s="43" customFormat="1" ht="18.75" x14ac:dyDescent="0.3">
      <c r="A336" s="44"/>
      <c r="B336" s="45" t="s">
        <v>583</v>
      </c>
      <c r="C336" s="45" t="s">
        <v>581</v>
      </c>
      <c r="D336" s="46"/>
      <c r="E336" s="45"/>
      <c r="F336" s="47"/>
      <c r="G336" s="48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72"/>
      <c r="U336" s="76"/>
    </row>
    <row r="337" spans="1:21" s="43" customFormat="1" ht="18.75" x14ac:dyDescent="0.3">
      <c r="A337" s="44"/>
      <c r="B337" s="45"/>
      <c r="C337" s="45" t="s">
        <v>582</v>
      </c>
      <c r="D337" s="46"/>
      <c r="E337" s="45"/>
      <c r="F337" s="47"/>
      <c r="G337" s="48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72"/>
      <c r="U337" s="76"/>
    </row>
    <row r="338" spans="1:21" s="43" customFormat="1" ht="18.75" x14ac:dyDescent="0.3">
      <c r="A338" s="44"/>
      <c r="B338" s="45"/>
      <c r="C338" s="45" t="s">
        <v>583</v>
      </c>
      <c r="D338" s="46"/>
      <c r="E338" s="45"/>
      <c r="F338" s="47"/>
      <c r="G338" s="48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72"/>
      <c r="U338" s="76"/>
    </row>
    <row r="339" spans="1:21" s="43" customFormat="1" ht="18.75" x14ac:dyDescent="0.3">
      <c r="A339" s="44"/>
      <c r="B339" s="45"/>
      <c r="C339" s="45"/>
      <c r="D339" s="46"/>
      <c r="E339" s="45"/>
      <c r="F339" s="47"/>
      <c r="G339" s="48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72"/>
      <c r="U339" s="76"/>
    </row>
    <row r="340" spans="1:21" s="43" customFormat="1" ht="18.75" x14ac:dyDescent="0.3">
      <c r="A340" s="44">
        <v>36</v>
      </c>
      <c r="B340" s="45" t="s">
        <v>602</v>
      </c>
      <c r="C340" s="45" t="s">
        <v>575</v>
      </c>
      <c r="D340" s="46">
        <v>6100</v>
      </c>
      <c r="E340" s="45" t="s">
        <v>22</v>
      </c>
      <c r="F340" s="54" t="s">
        <v>37</v>
      </c>
      <c r="G340" s="48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72"/>
      <c r="U340" s="76"/>
    </row>
    <row r="341" spans="1:21" s="43" customFormat="1" ht="18.75" x14ac:dyDescent="0.3">
      <c r="A341" s="44"/>
      <c r="B341" s="45" t="s">
        <v>603</v>
      </c>
      <c r="C341" s="45" t="s">
        <v>614</v>
      </c>
      <c r="D341" s="46"/>
      <c r="E341" s="45"/>
      <c r="F341" s="54" t="s">
        <v>555</v>
      </c>
      <c r="G341" s="48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72"/>
      <c r="U341" s="76"/>
    </row>
    <row r="342" spans="1:21" s="43" customFormat="1" ht="18.75" x14ac:dyDescent="0.3">
      <c r="A342" s="44"/>
      <c r="B342" s="45" t="s">
        <v>604</v>
      </c>
      <c r="C342" s="45" t="s">
        <v>584</v>
      </c>
      <c r="D342" s="46"/>
      <c r="E342" s="45"/>
      <c r="F342" s="47"/>
      <c r="G342" s="48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72"/>
      <c r="U342" s="76"/>
    </row>
    <row r="343" spans="1:21" s="43" customFormat="1" ht="18.75" x14ac:dyDescent="0.3">
      <c r="A343" s="44"/>
      <c r="B343" s="45" t="s">
        <v>605</v>
      </c>
      <c r="C343" s="45" t="s">
        <v>609</v>
      </c>
      <c r="D343" s="46"/>
      <c r="E343" s="45"/>
      <c r="F343" s="47"/>
      <c r="G343" s="48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72"/>
      <c r="U343" s="76"/>
    </row>
    <row r="344" spans="1:21" s="43" customFormat="1" ht="18.75" x14ac:dyDescent="0.3">
      <c r="A344" s="44"/>
      <c r="B344" s="45" t="s">
        <v>606</v>
      </c>
      <c r="C344" s="45" t="s">
        <v>610</v>
      </c>
      <c r="D344" s="46"/>
      <c r="E344" s="45"/>
      <c r="F344" s="47"/>
      <c r="G344" s="48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72"/>
      <c r="U344" s="76"/>
    </row>
    <row r="345" spans="1:21" s="43" customFormat="1" ht="18.75" x14ac:dyDescent="0.3">
      <c r="A345" s="44"/>
      <c r="B345" s="45" t="s">
        <v>607</v>
      </c>
      <c r="C345" s="45" t="s">
        <v>605</v>
      </c>
      <c r="D345" s="46"/>
      <c r="E345" s="45"/>
      <c r="F345" s="47"/>
      <c r="G345" s="48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72"/>
      <c r="U345" s="76"/>
    </row>
    <row r="346" spans="1:21" s="43" customFormat="1" ht="18.75" x14ac:dyDescent="0.3">
      <c r="A346" s="44"/>
      <c r="B346" s="45"/>
      <c r="C346" s="45" t="s">
        <v>606</v>
      </c>
      <c r="D346" s="46"/>
      <c r="E346" s="45"/>
      <c r="F346" s="47"/>
      <c r="G346" s="48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72"/>
      <c r="U346" s="76"/>
    </row>
    <row r="347" spans="1:21" s="43" customFormat="1" ht="18.75" x14ac:dyDescent="0.3">
      <c r="A347" s="44"/>
      <c r="B347" s="45"/>
      <c r="C347" s="45" t="s">
        <v>607</v>
      </c>
      <c r="D347" s="46"/>
      <c r="E347" s="45"/>
      <c r="F347" s="47"/>
      <c r="G347" s="48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72"/>
      <c r="U347" s="76"/>
    </row>
    <row r="348" spans="1:21" s="43" customFormat="1" ht="18.75" x14ac:dyDescent="0.3">
      <c r="A348" s="44"/>
      <c r="B348" s="45"/>
      <c r="C348" s="45"/>
      <c r="D348" s="46"/>
      <c r="E348" s="45"/>
      <c r="F348" s="47"/>
      <c r="G348" s="48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72"/>
      <c r="U348" s="76"/>
    </row>
    <row r="349" spans="1:21" s="43" customFormat="1" ht="18.75" x14ac:dyDescent="0.3">
      <c r="A349" s="35"/>
      <c r="B349" s="49"/>
      <c r="C349" s="49"/>
      <c r="D349" s="61"/>
      <c r="E349" s="49"/>
      <c r="F349" s="50"/>
      <c r="G349" s="51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72"/>
      <c r="U349" s="76"/>
    </row>
    <row r="350" spans="1:21" s="43" customFormat="1" ht="18.75" x14ac:dyDescent="0.3">
      <c r="A350" s="44">
        <v>37</v>
      </c>
      <c r="B350" s="45" t="s">
        <v>586</v>
      </c>
      <c r="C350" s="45" t="s">
        <v>575</v>
      </c>
      <c r="D350" s="46">
        <v>6950</v>
      </c>
      <c r="E350" s="45" t="s">
        <v>22</v>
      </c>
      <c r="F350" s="54" t="s">
        <v>37</v>
      </c>
      <c r="G350" s="48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72"/>
      <c r="U350" s="76"/>
    </row>
    <row r="351" spans="1:21" s="43" customFormat="1" ht="18.75" x14ac:dyDescent="0.3">
      <c r="A351" s="44"/>
      <c r="B351" s="45" t="s">
        <v>587</v>
      </c>
      <c r="C351" s="45" t="s">
        <v>615</v>
      </c>
      <c r="D351" s="46"/>
      <c r="E351" s="45"/>
      <c r="F351" s="54" t="s">
        <v>555</v>
      </c>
      <c r="G351" s="48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72"/>
      <c r="U351" s="76"/>
    </row>
    <row r="352" spans="1:21" s="43" customFormat="1" ht="18.75" x14ac:dyDescent="0.3">
      <c r="A352" s="44"/>
      <c r="B352" s="45" t="s">
        <v>580</v>
      </c>
      <c r="C352" s="45" t="s">
        <v>588</v>
      </c>
      <c r="D352" s="46"/>
      <c r="E352" s="45"/>
      <c r="F352" s="47"/>
      <c r="G352" s="48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72"/>
      <c r="U352" s="76"/>
    </row>
    <row r="353" spans="1:21" s="43" customFormat="1" ht="18.75" x14ac:dyDescent="0.3">
      <c r="A353" s="44"/>
      <c r="B353" s="45" t="s">
        <v>581</v>
      </c>
      <c r="C353" s="45" t="s">
        <v>589</v>
      </c>
      <c r="D353" s="46"/>
      <c r="E353" s="45"/>
      <c r="F353" s="47"/>
      <c r="G353" s="48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72"/>
      <c r="U353" s="76"/>
    </row>
    <row r="354" spans="1:21" s="43" customFormat="1" ht="18.75" x14ac:dyDescent="0.3">
      <c r="A354" s="44"/>
      <c r="B354" s="45" t="s">
        <v>582</v>
      </c>
      <c r="C354" s="45" t="s">
        <v>580</v>
      </c>
      <c r="D354" s="46"/>
      <c r="E354" s="45"/>
      <c r="F354" s="47"/>
      <c r="G354" s="48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72"/>
      <c r="U354" s="76"/>
    </row>
    <row r="355" spans="1:21" s="43" customFormat="1" ht="18.75" x14ac:dyDescent="0.3">
      <c r="A355" s="44"/>
      <c r="B355" s="45" t="s">
        <v>583</v>
      </c>
      <c r="C355" s="45" t="s">
        <v>581</v>
      </c>
      <c r="D355" s="46"/>
      <c r="E355" s="45"/>
      <c r="F355" s="47"/>
      <c r="G355" s="48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72"/>
      <c r="U355" s="76"/>
    </row>
    <row r="356" spans="1:21" s="43" customFormat="1" ht="18.75" x14ac:dyDescent="0.3">
      <c r="A356" s="44"/>
      <c r="B356" s="45"/>
      <c r="C356" s="45" t="s">
        <v>582</v>
      </c>
      <c r="D356" s="46"/>
      <c r="E356" s="45"/>
      <c r="F356" s="47"/>
      <c r="G356" s="48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72"/>
      <c r="U356" s="76"/>
    </row>
    <row r="357" spans="1:21" s="43" customFormat="1" ht="18.75" x14ac:dyDescent="0.3">
      <c r="A357" s="44"/>
      <c r="B357" s="45"/>
      <c r="C357" s="45" t="s">
        <v>583</v>
      </c>
      <c r="D357" s="46"/>
      <c r="E357" s="45"/>
      <c r="F357" s="47"/>
      <c r="G357" s="48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72"/>
      <c r="U357" s="76"/>
    </row>
    <row r="358" spans="1:21" s="43" customFormat="1" ht="18.75" x14ac:dyDescent="0.3">
      <c r="A358" s="44"/>
      <c r="B358" s="45"/>
      <c r="C358" s="45"/>
      <c r="D358" s="46"/>
      <c r="E358" s="45"/>
      <c r="F358" s="47"/>
      <c r="G358" s="48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72"/>
      <c r="U358" s="76"/>
    </row>
    <row r="359" spans="1:21" s="43" customFormat="1" ht="18.75" x14ac:dyDescent="0.3">
      <c r="A359" s="44">
        <v>38</v>
      </c>
      <c r="B359" s="45" t="s">
        <v>572</v>
      </c>
      <c r="C359" s="45" t="s">
        <v>575</v>
      </c>
      <c r="D359" s="46">
        <v>6950</v>
      </c>
      <c r="E359" s="45" t="s">
        <v>22</v>
      </c>
      <c r="F359" s="54" t="s">
        <v>37</v>
      </c>
      <c r="G359" s="48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72"/>
      <c r="U359" s="76"/>
    </row>
    <row r="360" spans="1:21" s="43" customFormat="1" ht="18.75" x14ac:dyDescent="0.3">
      <c r="A360" s="44"/>
      <c r="B360" s="45" t="s">
        <v>573</v>
      </c>
      <c r="C360" s="45" t="s">
        <v>615</v>
      </c>
      <c r="D360" s="46"/>
      <c r="E360" s="45"/>
      <c r="F360" s="54" t="s">
        <v>555</v>
      </c>
      <c r="G360" s="48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72"/>
      <c r="U360" s="76"/>
    </row>
    <row r="361" spans="1:21" s="43" customFormat="1" ht="18.75" x14ac:dyDescent="0.3">
      <c r="A361" s="44"/>
      <c r="B361" s="45" t="s">
        <v>574</v>
      </c>
      <c r="C361" s="45" t="s">
        <v>577</v>
      </c>
      <c r="D361" s="46"/>
      <c r="E361" s="45"/>
      <c r="F361" s="47"/>
      <c r="G361" s="48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72"/>
      <c r="U361" s="76"/>
    </row>
    <row r="362" spans="1:21" s="43" customFormat="1" ht="18.75" x14ac:dyDescent="0.3">
      <c r="A362" s="44"/>
      <c r="B362" s="45"/>
      <c r="C362" s="45" t="s">
        <v>578</v>
      </c>
      <c r="D362" s="46"/>
      <c r="E362" s="45"/>
      <c r="F362" s="47"/>
      <c r="G362" s="48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72"/>
      <c r="U362" s="76"/>
    </row>
    <row r="363" spans="1:21" s="43" customFormat="1" ht="18.75" x14ac:dyDescent="0.3">
      <c r="A363" s="44"/>
      <c r="B363" s="45"/>
      <c r="C363" s="45" t="s">
        <v>574</v>
      </c>
      <c r="D363" s="46"/>
      <c r="E363" s="45"/>
      <c r="F363" s="47"/>
      <c r="G363" s="48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72"/>
      <c r="U363" s="76"/>
    </row>
    <row r="364" spans="1:21" s="43" customFormat="1" ht="18.75" x14ac:dyDescent="0.3">
      <c r="A364" s="44"/>
      <c r="B364" s="45"/>
      <c r="C364" s="45"/>
      <c r="D364" s="46"/>
      <c r="E364" s="45"/>
      <c r="F364" s="47"/>
      <c r="G364" s="48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72"/>
      <c r="U364" s="76"/>
    </row>
    <row r="365" spans="1:21" s="43" customFormat="1" ht="18.75" x14ac:dyDescent="0.3">
      <c r="A365" s="44"/>
      <c r="B365" s="45"/>
      <c r="C365" s="45"/>
      <c r="D365" s="46"/>
      <c r="E365" s="45"/>
      <c r="F365" s="47"/>
      <c r="G365" s="48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72"/>
      <c r="U365" s="76"/>
    </row>
    <row r="366" spans="1:21" s="43" customFormat="1" ht="18.75" x14ac:dyDescent="0.3">
      <c r="A366" s="44"/>
      <c r="B366" s="45"/>
      <c r="C366" s="45"/>
      <c r="D366" s="46"/>
      <c r="E366" s="45"/>
      <c r="F366" s="47"/>
      <c r="G366" s="48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72"/>
      <c r="U366" s="76"/>
    </row>
    <row r="367" spans="1:21" s="43" customFormat="1" ht="18.75" x14ac:dyDescent="0.3">
      <c r="A367" s="44"/>
      <c r="B367" s="45"/>
      <c r="C367" s="45"/>
      <c r="D367" s="46"/>
      <c r="E367" s="45"/>
      <c r="F367" s="47"/>
      <c r="G367" s="48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72"/>
      <c r="U367" s="76"/>
    </row>
    <row r="368" spans="1:21" s="43" customFormat="1" ht="18.75" x14ac:dyDescent="0.3">
      <c r="A368" s="35"/>
      <c r="B368" s="49"/>
      <c r="C368" s="49"/>
      <c r="D368" s="61"/>
      <c r="E368" s="49"/>
      <c r="F368" s="50"/>
      <c r="G368" s="51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72"/>
      <c r="U368" s="76"/>
    </row>
    <row r="369" spans="1:21" s="43" customFormat="1" ht="18.75" x14ac:dyDescent="0.3">
      <c r="A369" s="44">
        <v>39</v>
      </c>
      <c r="B369" s="45" t="s">
        <v>182</v>
      </c>
      <c r="C369" s="45" t="s">
        <v>575</v>
      </c>
      <c r="D369" s="46">
        <v>6100</v>
      </c>
      <c r="E369" s="45" t="s">
        <v>22</v>
      </c>
      <c r="F369" s="54" t="s">
        <v>37</v>
      </c>
      <c r="G369" s="48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72"/>
      <c r="U369" s="76"/>
    </row>
    <row r="370" spans="1:21" s="43" customFormat="1" ht="18.75" x14ac:dyDescent="0.3">
      <c r="A370" s="44"/>
      <c r="B370" s="45" t="s">
        <v>579</v>
      </c>
      <c r="C370" s="45" t="s">
        <v>615</v>
      </c>
      <c r="D370" s="46"/>
      <c r="E370" s="45"/>
      <c r="F370" s="54" t="s">
        <v>555</v>
      </c>
      <c r="G370" s="48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72"/>
      <c r="U370" s="76"/>
    </row>
    <row r="371" spans="1:21" s="43" customFormat="1" ht="18.75" x14ac:dyDescent="0.3">
      <c r="A371" s="44"/>
      <c r="B371" s="45" t="s">
        <v>580</v>
      </c>
      <c r="C371" s="45" t="s">
        <v>584</v>
      </c>
      <c r="D371" s="46"/>
      <c r="E371" s="45"/>
      <c r="F371" s="47"/>
      <c r="G371" s="48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72"/>
      <c r="U371" s="76"/>
    </row>
    <row r="372" spans="1:21" s="43" customFormat="1" ht="18.75" x14ac:dyDescent="0.3">
      <c r="A372" s="44"/>
      <c r="B372" s="45" t="s">
        <v>581</v>
      </c>
      <c r="C372" s="45" t="s">
        <v>585</v>
      </c>
      <c r="D372" s="46"/>
      <c r="E372" s="45"/>
      <c r="F372" s="47"/>
      <c r="G372" s="48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72"/>
      <c r="U372" s="76"/>
    </row>
    <row r="373" spans="1:21" s="43" customFormat="1" ht="18.75" x14ac:dyDescent="0.3">
      <c r="A373" s="44"/>
      <c r="B373" s="45" t="s">
        <v>582</v>
      </c>
      <c r="C373" s="45" t="s">
        <v>580</v>
      </c>
      <c r="D373" s="46"/>
      <c r="E373" s="45"/>
      <c r="F373" s="47"/>
      <c r="G373" s="48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72"/>
      <c r="U373" s="76"/>
    </row>
    <row r="374" spans="1:21" s="43" customFormat="1" ht="18.75" x14ac:dyDescent="0.3">
      <c r="A374" s="44"/>
      <c r="B374" s="45" t="s">
        <v>583</v>
      </c>
      <c r="C374" s="45" t="s">
        <v>581</v>
      </c>
      <c r="D374" s="46"/>
      <c r="E374" s="45"/>
      <c r="F374" s="47"/>
      <c r="G374" s="48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72"/>
      <c r="U374" s="76"/>
    </row>
    <row r="375" spans="1:21" s="43" customFormat="1" ht="18.75" x14ac:dyDescent="0.3">
      <c r="A375" s="44"/>
      <c r="B375" s="45"/>
      <c r="C375" s="45" t="s">
        <v>582</v>
      </c>
      <c r="D375" s="46"/>
      <c r="E375" s="45"/>
      <c r="F375" s="47"/>
      <c r="G375" s="48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72"/>
      <c r="U375" s="76"/>
    </row>
    <row r="376" spans="1:21" s="43" customFormat="1" ht="18.75" x14ac:dyDescent="0.3">
      <c r="A376" s="44"/>
      <c r="B376" s="45"/>
      <c r="C376" s="45" t="s">
        <v>583</v>
      </c>
      <c r="D376" s="46"/>
      <c r="E376" s="45"/>
      <c r="F376" s="47"/>
      <c r="G376" s="48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72"/>
      <c r="U376" s="76"/>
    </row>
    <row r="377" spans="1:21" s="43" customFormat="1" ht="19.5" thickBot="1" x14ac:dyDescent="0.35">
      <c r="A377" s="44"/>
      <c r="B377" s="45"/>
      <c r="C377" s="45"/>
      <c r="D377" s="46"/>
      <c r="E377" s="49"/>
      <c r="F377" s="50"/>
      <c r="G377" s="51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72"/>
      <c r="U377" s="76"/>
    </row>
    <row r="378" spans="1:21" s="43" customFormat="1" ht="19.5" thickBot="1" x14ac:dyDescent="0.35">
      <c r="A378" s="207" t="s">
        <v>23</v>
      </c>
      <c r="B378" s="208"/>
      <c r="C378" s="209"/>
      <c r="D378" s="109">
        <f>D369+D359+D350+D340+D331+D321+D312+D302+D293+D283+D274+D261+D255+D245+D236+D226+D217+D207+D198+D188+D179+D169+D160+D150+D141+D128+D122+D112+D103+D93+D84+D73+D65+D55+D46+D37+D27+D18+D8</f>
        <v>332000</v>
      </c>
      <c r="E378" s="57"/>
      <c r="F378" s="58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72"/>
      <c r="U378" s="76"/>
    </row>
    <row r="379" spans="1:21" x14ac:dyDescent="0.35">
      <c r="A379" s="144"/>
      <c r="F379" s="144"/>
    </row>
  </sheetData>
  <mergeCells count="6">
    <mergeCell ref="A378:C378"/>
    <mergeCell ref="A1:R1"/>
    <mergeCell ref="A2:R2"/>
    <mergeCell ref="A3:R3"/>
    <mergeCell ref="G6:I6"/>
    <mergeCell ref="J6:R6"/>
  </mergeCells>
  <pageMargins left="0.25" right="0.25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sqref="A1:XFD3"/>
    </sheetView>
  </sheetViews>
  <sheetFormatPr defaultRowHeight="21" x14ac:dyDescent="0.35"/>
  <cols>
    <col min="1" max="1" width="4.7109375" style="144" customWidth="1"/>
    <col min="2" max="2" width="21.28515625" style="1" customWidth="1"/>
    <col min="3" max="3" width="24.85546875" style="1" customWidth="1"/>
    <col min="4" max="4" width="13.5703125" style="26" customWidth="1"/>
    <col min="5" max="5" width="11.7109375" style="1" customWidth="1"/>
    <col min="6" max="6" width="17.5703125" style="144" customWidth="1"/>
    <col min="7" max="7" width="4" style="43" customWidth="1"/>
    <col min="8" max="13" width="4.28515625" style="43" customWidth="1"/>
    <col min="14" max="14" width="3.85546875" style="43" customWidth="1"/>
    <col min="15" max="15" width="3.5703125" style="43" customWidth="1"/>
    <col min="16" max="16" width="4" style="43" customWidth="1"/>
    <col min="17" max="17" width="3.85546875" style="43" customWidth="1"/>
    <col min="18" max="18" width="4" style="43" customWidth="1"/>
    <col min="19" max="19" width="3.7109375" style="73" customWidth="1"/>
    <col min="20" max="16384" width="9.140625" style="1"/>
  </cols>
  <sheetData>
    <row r="1" spans="1:19" ht="23.25" x14ac:dyDescent="0.35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</row>
    <row r="2" spans="1:19" ht="23.25" x14ac:dyDescent="0.35">
      <c r="A2" s="202" t="s">
        <v>128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</row>
    <row r="3" spans="1:19" ht="23.25" x14ac:dyDescent="0.35">
      <c r="A3" s="202" t="s">
        <v>38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</row>
    <row r="4" spans="1:19" s="23" customFormat="1" x14ac:dyDescent="0.35">
      <c r="A4" s="23" t="s">
        <v>67</v>
      </c>
      <c r="D4" s="27"/>
      <c r="F4" s="145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74"/>
    </row>
    <row r="5" spans="1:19" s="23" customFormat="1" x14ac:dyDescent="0.35">
      <c r="A5" s="23" t="s">
        <v>112</v>
      </c>
      <c r="D5" s="27"/>
      <c r="F5" s="14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74"/>
    </row>
    <row r="6" spans="1:19" s="33" customFormat="1" ht="18.75" x14ac:dyDescent="0.3">
      <c r="A6" s="29" t="s">
        <v>1</v>
      </c>
      <c r="B6" s="30" t="s">
        <v>3</v>
      </c>
      <c r="C6" s="31" t="s">
        <v>4</v>
      </c>
      <c r="D6" s="32" t="s">
        <v>5</v>
      </c>
      <c r="E6" s="31" t="s">
        <v>6</v>
      </c>
      <c r="F6" s="30" t="s">
        <v>8</v>
      </c>
      <c r="G6" s="200" t="s">
        <v>129</v>
      </c>
      <c r="H6" s="200"/>
      <c r="I6" s="200"/>
      <c r="J6" s="200" t="s">
        <v>130</v>
      </c>
      <c r="K6" s="200"/>
      <c r="L6" s="200"/>
      <c r="M6" s="200"/>
      <c r="N6" s="200"/>
      <c r="O6" s="200"/>
      <c r="P6" s="200"/>
      <c r="Q6" s="200"/>
      <c r="R6" s="200"/>
      <c r="S6" s="75"/>
    </row>
    <row r="7" spans="1:19" s="33" customFormat="1" ht="18.75" x14ac:dyDescent="0.3">
      <c r="A7" s="34" t="s">
        <v>2</v>
      </c>
      <c r="B7" s="35"/>
      <c r="C7" s="36" t="s">
        <v>3</v>
      </c>
      <c r="D7" s="37" t="s">
        <v>9</v>
      </c>
      <c r="E7" s="36" t="s">
        <v>7</v>
      </c>
      <c r="F7" s="35"/>
      <c r="G7" s="38" t="s">
        <v>10</v>
      </c>
      <c r="H7" s="38" t="s">
        <v>11</v>
      </c>
      <c r="I7" s="38" t="s">
        <v>12</v>
      </c>
      <c r="J7" s="38" t="s">
        <v>13</v>
      </c>
      <c r="K7" s="38" t="s">
        <v>14</v>
      </c>
      <c r="L7" s="38" t="s">
        <v>15</v>
      </c>
      <c r="M7" s="38" t="s">
        <v>16</v>
      </c>
      <c r="N7" s="38" t="s">
        <v>17</v>
      </c>
      <c r="O7" s="38" t="s">
        <v>18</v>
      </c>
      <c r="P7" s="38" t="s">
        <v>19</v>
      </c>
      <c r="Q7" s="38" t="s">
        <v>20</v>
      </c>
      <c r="R7" s="38" t="s">
        <v>21</v>
      </c>
      <c r="S7" s="75"/>
    </row>
    <row r="8" spans="1:19" s="43" customFormat="1" ht="18.75" x14ac:dyDescent="0.3">
      <c r="A8" s="44">
        <v>1</v>
      </c>
      <c r="B8" s="45" t="s">
        <v>616</v>
      </c>
      <c r="C8" s="45" t="s">
        <v>617</v>
      </c>
      <c r="D8" s="46">
        <v>43800</v>
      </c>
      <c r="E8" s="45" t="s">
        <v>22</v>
      </c>
      <c r="F8" s="47" t="s">
        <v>620</v>
      </c>
      <c r="G8" s="48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75"/>
    </row>
    <row r="9" spans="1:19" s="43" customFormat="1" ht="18.75" x14ac:dyDescent="0.3">
      <c r="A9" s="44"/>
      <c r="B9" s="45"/>
      <c r="C9" s="45" t="s">
        <v>618</v>
      </c>
      <c r="D9" s="46"/>
      <c r="E9" s="45"/>
      <c r="F9" s="47"/>
      <c r="G9" s="48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75"/>
    </row>
    <row r="10" spans="1:19" s="43" customFormat="1" ht="18.75" x14ac:dyDescent="0.3">
      <c r="A10" s="44"/>
      <c r="B10" s="45"/>
      <c r="C10" s="45" t="s">
        <v>619</v>
      </c>
      <c r="D10" s="46"/>
      <c r="E10" s="45"/>
      <c r="F10" s="47"/>
      <c r="G10" s="48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75"/>
    </row>
    <row r="11" spans="1:19" s="43" customFormat="1" ht="18.75" x14ac:dyDescent="0.3">
      <c r="A11" s="44"/>
      <c r="B11" s="45"/>
      <c r="C11" s="45"/>
      <c r="D11" s="46"/>
      <c r="E11" s="45"/>
      <c r="F11" s="47"/>
      <c r="G11" s="48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75"/>
    </row>
    <row r="12" spans="1:19" s="43" customFormat="1" ht="18.75" x14ac:dyDescent="0.3">
      <c r="A12" s="35"/>
      <c r="B12" s="49"/>
      <c r="C12" s="49"/>
      <c r="D12" s="61"/>
      <c r="E12" s="49"/>
      <c r="F12" s="50"/>
      <c r="G12" s="51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75"/>
    </row>
    <row r="13" spans="1:19" s="43" customFormat="1" ht="18.75" x14ac:dyDescent="0.3">
      <c r="A13" s="199" t="s">
        <v>23</v>
      </c>
      <c r="B13" s="199"/>
      <c r="C13" s="199"/>
      <c r="D13" s="60">
        <f>D8</f>
        <v>43800</v>
      </c>
      <c r="E13" s="57"/>
      <c r="F13" s="58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72"/>
    </row>
    <row r="14" spans="1:19" s="43" customFormat="1" ht="18.75" x14ac:dyDescent="0.3">
      <c r="A14" s="63"/>
      <c r="B14" s="63"/>
      <c r="C14" s="63"/>
      <c r="D14" s="78"/>
      <c r="E14" s="57"/>
      <c r="F14" s="58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72"/>
    </row>
  </sheetData>
  <mergeCells count="6">
    <mergeCell ref="A13:C13"/>
    <mergeCell ref="A1:R1"/>
    <mergeCell ref="A2:R2"/>
    <mergeCell ref="A3:R3"/>
    <mergeCell ref="G6:I6"/>
    <mergeCell ref="J6:R6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20</vt:i4>
      </vt:variant>
      <vt:variant>
        <vt:lpstr>ช่วงที่มีชื่อ</vt:lpstr>
      </vt:variant>
      <vt:variant>
        <vt:i4>30</vt:i4>
      </vt:variant>
    </vt:vector>
  </HeadingPairs>
  <TitlesOfParts>
    <vt:vector size="50" baseType="lpstr">
      <vt:lpstr>บัญชีสรุปจำนวนโครงการ</vt:lpstr>
      <vt:lpstr>ด้านที่ 1 แผนงานสร้างความเข้มฯ</vt:lpstr>
      <vt:lpstr>ด้านที่ 2 แผนงานอุตฯ </vt:lpstr>
      <vt:lpstr>ด้านที่ 2 แผนงานการศึกษา</vt:lpstr>
      <vt:lpstr>ด้านที่ 2 แผนงานเคหะและชุมชน</vt:lpstr>
      <vt:lpstr>ด้าน 3 แผนบริหารทั่วไป</vt:lpstr>
      <vt:lpstr>ด้าน 3 แผนการศึกษา</vt:lpstr>
      <vt:lpstr>ด้าน 3. แผนสาธารณสุข</vt:lpstr>
      <vt:lpstr>ด้าน 3 แผนงานสังคมสงเคราะห์</vt:lpstr>
      <vt:lpstr>ด้าน 3 แผนงานสร้างความเข้มแข็ง</vt:lpstr>
      <vt:lpstr>ด้าน 3 แผนงานการศาสนาฯ</vt:lpstr>
      <vt:lpstr>ด้าน 3 แผนงานงบกลาง</vt:lpstr>
      <vt:lpstr>ด้านที่ 4 แผนงานบริหารฯ</vt:lpstr>
      <vt:lpstr>ด้าน 4 แผนงานความสงบฯ</vt:lpstr>
      <vt:lpstr>ด้าน 4 แผนงานสร้างความเข้มแข็ง</vt:lpstr>
      <vt:lpstr>ด้าน 4 แผนงานเคหะและชุมชน</vt:lpstr>
      <vt:lpstr>บัญชีครุภัณฑ์แผนบริหารงานทั่วไป</vt:lpstr>
      <vt:lpstr>บัญชีครุภัณฑ์แผนงานการศึกษา</vt:lpstr>
      <vt:lpstr>บัญชีครุภัณฑ์แผนงานเคหะ</vt:lpstr>
      <vt:lpstr>โครงการพัฒนา 2563</vt:lpstr>
      <vt:lpstr>'ด้าน 3 แผนการศึกษา'!Print_Area</vt:lpstr>
      <vt:lpstr>'ด้าน 3 แผนงานงบกลาง'!Print_Area</vt:lpstr>
      <vt:lpstr>'ด้าน 3 แผนงานสังคมสงเคราะห์'!Print_Area</vt:lpstr>
      <vt:lpstr>'ด้าน 3 แผนบริหารทั่วไป'!Print_Area</vt:lpstr>
      <vt:lpstr>'ด้าน 3. แผนสาธารณสุข'!Print_Area</vt:lpstr>
      <vt:lpstr>'ด้าน 4 แผนงานความสงบฯ'!Print_Area</vt:lpstr>
      <vt:lpstr>'ด้าน 4 แผนงานเคหะและชุมชน'!Print_Area</vt:lpstr>
      <vt:lpstr>'ด้าน 4 แผนงานสร้างความเข้มแข็ง'!Print_Area</vt:lpstr>
      <vt:lpstr>'ด้านที่ 1 แผนงานสร้างความเข้มฯ'!Print_Area</vt:lpstr>
      <vt:lpstr>'ด้านที่ 2 แผนงานเคหะและชุมชน'!Print_Area</vt:lpstr>
      <vt:lpstr>'ด้านที่ 2 แผนงานอุตฯ '!Print_Area</vt:lpstr>
      <vt:lpstr>'ด้านที่ 4 แผนงานบริหารฯ'!Print_Area</vt:lpstr>
      <vt:lpstr>บัญชีครุภัณฑ์แผนงานการศึกษา!Print_Area</vt:lpstr>
      <vt:lpstr>บัญชีครุภัณฑ์แผนงานเคหะ!Print_Area</vt:lpstr>
      <vt:lpstr>บัญชีครุภัณฑ์แผนบริหารงานทั่วไป!Print_Area</vt:lpstr>
      <vt:lpstr>บัญชีสรุปจำนวนโครงการ!Print_Area</vt:lpstr>
      <vt:lpstr>'โครงการพัฒนา 2563'!Print_Titles</vt:lpstr>
      <vt:lpstr>'ด้าน 3 แผนการศึกษา'!Print_Titles</vt:lpstr>
      <vt:lpstr>'ด้าน 3 แผนงานการศาสนาฯ'!Print_Titles</vt:lpstr>
      <vt:lpstr>'ด้าน 3 แผนงานงบกลาง'!Print_Titles</vt:lpstr>
      <vt:lpstr>'ด้าน 3 แผนงานสร้างความเข้มแข็ง'!Print_Titles</vt:lpstr>
      <vt:lpstr>'ด้าน 3. แผนสาธารณสุข'!Print_Titles</vt:lpstr>
      <vt:lpstr>'ด้าน 4 แผนงานความสงบฯ'!Print_Titles</vt:lpstr>
      <vt:lpstr>'ด้านที่ 1 แผนงานสร้างความเข้มฯ'!Print_Titles</vt:lpstr>
      <vt:lpstr>'ด้านที่ 2 แผนงานอุตฯ '!Print_Titles</vt:lpstr>
      <vt:lpstr>'ด้านที่ 4 แผนงานบริหารฯ'!Print_Titles</vt:lpstr>
      <vt:lpstr>บัญชีครุภัณฑ์แผนงานการศึกษา!Print_Titles</vt:lpstr>
      <vt:lpstr>บัญชีครุภัณฑ์แผนงานเคหะ!Print_Titles</vt:lpstr>
      <vt:lpstr>บัญชีครุภัณฑ์แผนบริหารงานทั่วไป!Print_Titles</vt:lpstr>
      <vt:lpstr>บัญชีสรุปจำนวนโครงการ!Print_Titles</vt:lpstr>
    </vt:vector>
  </TitlesOfParts>
  <Company>admin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</cp:lastModifiedBy>
  <cp:lastPrinted>2019-10-09T08:11:00Z</cp:lastPrinted>
  <dcterms:created xsi:type="dcterms:W3CDTF">2011-09-29T09:12:49Z</dcterms:created>
  <dcterms:modified xsi:type="dcterms:W3CDTF">2019-10-09T08:12:13Z</dcterms:modified>
</cp:coreProperties>
</file>